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5330" windowHeight="8880"/>
  </bookViews>
  <sheets>
    <sheet name="表1" sheetId="9" r:id="rId1"/>
    <sheet name="表2" sheetId="8" r:id="rId2"/>
    <sheet name="表3" sheetId="7" r:id="rId3"/>
    <sheet name="表4" sheetId="6" r:id="rId4"/>
  </sheets>
  <definedNames>
    <definedName name="_xlnm.Print_Area" localSheetId="0">表1!$A$1:$J$55</definedName>
    <definedName name="_xlnm.Print_Area" localSheetId="1">表2!$A$1:$J$38</definedName>
    <definedName name="_xlnm.Print_Area" localSheetId="2">表3!$A$1:$J$66</definedName>
    <definedName name="_xlnm.Print_Area" localSheetId="3">表4!$A$1:$J$42</definedName>
    <definedName name="_xlnm.Print_Titles" localSheetId="2">表3!$1:$3</definedName>
  </definedNames>
  <calcPr calcId="145621"/>
</workbook>
</file>

<file path=xl/calcChain.xml><?xml version="1.0" encoding="utf-8"?>
<calcChain xmlns="http://schemas.openxmlformats.org/spreadsheetml/2006/main">
  <c r="J45" i="9" l="1"/>
  <c r="G45" i="9"/>
  <c r="F45" i="9"/>
  <c r="E45" i="9"/>
  <c r="D45" i="9"/>
  <c r="J44" i="9"/>
  <c r="G44" i="9"/>
  <c r="F44" i="9"/>
  <c r="E44" i="9"/>
  <c r="D44" i="9"/>
  <c r="D42" i="9"/>
  <c r="G41" i="9"/>
  <c r="F41" i="9"/>
  <c r="E41" i="9"/>
  <c r="D41" i="9"/>
  <c r="J37" i="9"/>
  <c r="G37" i="9"/>
  <c r="F37" i="9"/>
  <c r="E37" i="9"/>
  <c r="D37" i="9"/>
  <c r="J36" i="9"/>
  <c r="G36" i="9"/>
  <c r="F36" i="9"/>
  <c r="E36" i="9"/>
  <c r="D36" i="9"/>
  <c r="D34" i="9"/>
  <c r="G33" i="9"/>
  <c r="F33" i="9"/>
  <c r="E33" i="9"/>
  <c r="D33" i="9"/>
  <c r="J31" i="9"/>
  <c r="G31" i="9"/>
  <c r="F31" i="9"/>
  <c r="E31" i="9"/>
  <c r="D31" i="9"/>
  <c r="J30" i="9"/>
  <c r="G30" i="9"/>
  <c r="F30" i="9"/>
  <c r="E30" i="9"/>
  <c r="D30" i="9"/>
  <c r="F22" i="9"/>
  <c r="E22" i="9"/>
  <c r="F18" i="9"/>
  <c r="D18" i="9"/>
  <c r="J17" i="9"/>
  <c r="G17" i="9"/>
  <c r="F17" i="9"/>
  <c r="E17" i="9"/>
  <c r="D17" i="9"/>
  <c r="J16" i="9"/>
  <c r="G16" i="9"/>
  <c r="F16" i="9"/>
  <c r="E16" i="9"/>
  <c r="D16" i="9"/>
  <c r="J11" i="9"/>
  <c r="J18" i="9" s="1"/>
  <c r="I11" i="9"/>
  <c r="I25" i="9" s="1"/>
  <c r="G11" i="9"/>
  <c r="G12" i="9" s="1"/>
  <c r="F11" i="9"/>
  <c r="F25" i="9" s="1"/>
  <c r="E11" i="9"/>
  <c r="E25" i="9" s="1"/>
  <c r="D11" i="9"/>
  <c r="D25" i="9" s="1"/>
  <c r="C11" i="9"/>
  <c r="F12" i="9" s="1"/>
  <c r="J10" i="9"/>
  <c r="G10" i="9"/>
  <c r="F10" i="9"/>
  <c r="E10" i="9"/>
  <c r="D10" i="9"/>
  <c r="J9" i="9"/>
  <c r="G9" i="9"/>
  <c r="F9" i="9"/>
  <c r="E9" i="9"/>
  <c r="D9" i="9"/>
  <c r="D7" i="9"/>
  <c r="G6" i="9"/>
  <c r="F6" i="9"/>
  <c r="E6" i="9"/>
  <c r="D6" i="9"/>
  <c r="J7" i="8"/>
  <c r="G7" i="8"/>
  <c r="F7" i="8"/>
  <c r="E7" i="8"/>
  <c r="D7" i="8"/>
  <c r="J6" i="8"/>
  <c r="G6" i="8"/>
  <c r="F6" i="8"/>
  <c r="E6" i="8"/>
  <c r="D6" i="8"/>
  <c r="J31" i="6"/>
  <c r="I31" i="6"/>
  <c r="J33" i="6" s="1"/>
  <c r="G31" i="6"/>
  <c r="F31" i="6"/>
  <c r="E31" i="6"/>
  <c r="D31" i="6"/>
  <c r="E33" i="6" s="1"/>
  <c r="C31" i="6"/>
  <c r="J30" i="6"/>
  <c r="G30" i="6"/>
  <c r="F30" i="6"/>
  <c r="E30" i="6"/>
  <c r="D30" i="6"/>
  <c r="J29" i="6"/>
  <c r="G29" i="6"/>
  <c r="F29" i="6"/>
  <c r="E29" i="6"/>
  <c r="D29" i="6"/>
  <c r="J27" i="6"/>
  <c r="G27" i="6"/>
  <c r="F27" i="6"/>
  <c r="E27" i="6"/>
  <c r="D27" i="6"/>
  <c r="J26" i="6"/>
  <c r="G26" i="6"/>
  <c r="F26" i="6"/>
  <c r="E26" i="6"/>
  <c r="D26" i="6"/>
  <c r="J24" i="6"/>
  <c r="H24" i="6"/>
  <c r="G24" i="6"/>
  <c r="F24" i="6"/>
  <c r="E24" i="6"/>
  <c r="D24" i="6"/>
  <c r="J23" i="6"/>
  <c r="G23" i="6"/>
  <c r="F23" i="6"/>
  <c r="E23" i="6"/>
  <c r="D23" i="6"/>
  <c r="F20" i="6"/>
  <c r="J19" i="6"/>
  <c r="J20" i="6" s="1"/>
  <c r="I19" i="6"/>
  <c r="G19" i="6"/>
  <c r="G20" i="6" s="1"/>
  <c r="F19" i="6"/>
  <c r="E19" i="6"/>
  <c r="E21" i="6" s="1"/>
  <c r="D19" i="6"/>
  <c r="D21" i="6" s="1"/>
  <c r="C19" i="6"/>
  <c r="H20" i="6" s="1"/>
  <c r="J18" i="6"/>
  <c r="G18" i="6"/>
  <c r="F18" i="6"/>
  <c r="E18" i="6"/>
  <c r="D18" i="6"/>
  <c r="J17" i="6"/>
  <c r="H17" i="6"/>
  <c r="G17" i="6"/>
  <c r="F17" i="6"/>
  <c r="E17" i="6"/>
  <c r="D17" i="6"/>
  <c r="G15" i="6"/>
  <c r="F15" i="6"/>
  <c r="E15" i="6"/>
  <c r="D15" i="6"/>
  <c r="H14" i="6"/>
  <c r="G14" i="6"/>
  <c r="F14" i="6"/>
  <c r="E14" i="6"/>
  <c r="D14" i="6"/>
  <c r="G10" i="6"/>
  <c r="F10" i="6"/>
  <c r="F11" i="6" s="1"/>
  <c r="E10" i="6"/>
  <c r="D10" i="6"/>
  <c r="C10" i="6"/>
  <c r="G9" i="6"/>
  <c r="F9" i="6"/>
  <c r="E9" i="6"/>
  <c r="D9" i="6"/>
  <c r="G8" i="6"/>
  <c r="F8" i="6"/>
  <c r="E8" i="6"/>
  <c r="D8" i="6"/>
  <c r="J6" i="6"/>
  <c r="G6" i="6"/>
  <c r="F6" i="6"/>
  <c r="E6" i="6"/>
  <c r="D6" i="6"/>
  <c r="J5" i="6"/>
  <c r="H5" i="6"/>
  <c r="G5" i="6"/>
  <c r="F5" i="6"/>
  <c r="E5" i="6"/>
  <c r="D5" i="6"/>
  <c r="G13" i="9" l="1"/>
  <c r="D11" i="6"/>
  <c r="F33" i="6"/>
  <c r="F32" i="6"/>
  <c r="G18" i="9"/>
  <c r="G20" i="9" s="1"/>
  <c r="G22" i="9"/>
  <c r="G12" i="6"/>
  <c r="F21" i="6"/>
  <c r="J32" i="6"/>
  <c r="J13" i="9"/>
  <c r="E11" i="6"/>
  <c r="G21" i="6"/>
  <c r="E32" i="6"/>
  <c r="G32" i="6"/>
  <c r="F13" i="9"/>
  <c r="I18" i="9"/>
  <c r="J19" i="9" s="1"/>
  <c r="I22" i="9"/>
  <c r="F27" i="9"/>
  <c r="E27" i="9"/>
  <c r="D27" i="9"/>
  <c r="J20" i="9"/>
  <c r="D12" i="9"/>
  <c r="J25" i="9"/>
  <c r="E13" i="9"/>
  <c r="E18" i="9"/>
  <c r="D22" i="9"/>
  <c r="E12" i="9"/>
  <c r="J12" i="9"/>
  <c r="C18" i="9"/>
  <c r="C25" i="9"/>
  <c r="E26" i="9" s="1"/>
  <c r="D13" i="9"/>
  <c r="C22" i="9"/>
  <c r="E23" i="9" s="1"/>
  <c r="G25" i="9"/>
  <c r="J22" i="9"/>
  <c r="F12" i="6"/>
  <c r="E12" i="6"/>
  <c r="J21" i="6"/>
  <c r="D12" i="6"/>
  <c r="E20" i="6"/>
  <c r="D32" i="6"/>
  <c r="G33" i="6"/>
  <c r="G11" i="6"/>
  <c r="D20" i="6"/>
  <c r="D33" i="6"/>
  <c r="F19" i="9" l="1"/>
  <c r="D20" i="9"/>
  <c r="J26" i="9"/>
  <c r="J27" i="9"/>
  <c r="E19" i="9"/>
  <c r="E20" i="9"/>
  <c r="G26" i="9"/>
  <c r="G27" i="9"/>
  <c r="D23" i="9"/>
  <c r="D24" i="9"/>
  <c r="D26" i="9"/>
  <c r="G23" i="9"/>
  <c r="G19" i="9"/>
  <c r="F23" i="9"/>
  <c r="F26" i="9"/>
  <c r="F20" i="9"/>
  <c r="D19" i="9"/>
</calcChain>
</file>

<file path=xl/sharedStrings.xml><?xml version="1.0" encoding="utf-8"?>
<sst xmlns="http://schemas.openxmlformats.org/spreadsheetml/2006/main" count="334" uniqueCount="165">
  <si>
    <r>
      <t>表</t>
    </r>
    <r>
      <rPr>
        <b/>
        <sz val="20"/>
        <rFont val="Times New Roman"/>
        <family val="1"/>
      </rPr>
      <t>1</t>
    </r>
    <r>
      <rPr>
        <b/>
        <sz val="20"/>
        <rFont val="標楷體"/>
        <family val="4"/>
        <charset val="136"/>
      </rPr>
      <t xml:space="preserve">   卜特蘭水泥相關進口數量及相對量表</t>
    </r>
    <phoneticPr fontId="6" type="noConversion"/>
  </si>
  <si>
    <t>項目/年</t>
    <phoneticPr fontId="6" type="noConversion"/>
  </si>
  <si>
    <t>104(1-6)</t>
    <phoneticPr fontId="10" type="noConversion"/>
  </si>
  <si>
    <t>105(1-6)</t>
    <phoneticPr fontId="10" type="noConversion"/>
  </si>
  <si>
    <t>1.</t>
    <phoneticPr fontId="6" type="noConversion"/>
  </si>
  <si>
    <r>
      <t>進口量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1</t>
    </r>
    <phoneticPr fontId="6" type="noConversion"/>
  </si>
  <si>
    <r>
      <rPr>
        <b/>
        <sz val="12"/>
        <rFont val="Times New Roman"/>
        <family val="1"/>
      </rPr>
      <t xml:space="preserve">    </t>
    </r>
    <r>
      <rPr>
        <b/>
        <sz val="12"/>
        <rFont val="標楷體"/>
        <family val="4"/>
        <charset val="136"/>
      </rPr>
      <t>中國大陸進口量</t>
    </r>
    <r>
      <rPr>
        <b/>
        <sz val="12"/>
        <rFont val="Times New Roman"/>
        <family val="1"/>
      </rPr>
      <t>(</t>
    </r>
    <r>
      <rPr>
        <b/>
        <sz val="12"/>
        <rFont val="標楷體"/>
        <family val="4"/>
        <charset val="136"/>
      </rPr>
      <t>公噸</t>
    </r>
    <r>
      <rPr>
        <b/>
        <sz val="12"/>
        <rFont val="Times New Roman"/>
        <family val="1"/>
      </rPr>
      <t>)</t>
    </r>
    <r>
      <rPr>
        <b/>
        <sz val="12"/>
        <rFont val="標楷體"/>
        <family val="4"/>
        <charset val="136"/>
      </rPr>
      <t/>
    </r>
    <phoneticPr fontId="6" type="noConversion"/>
  </si>
  <si>
    <r>
      <t xml:space="preserve">                </t>
    </r>
    <r>
      <rPr>
        <b/>
        <sz val="12"/>
        <rFont val="標楷體"/>
        <family val="4"/>
        <charset val="136"/>
      </rPr>
      <t>增減率</t>
    </r>
    <r>
      <rPr>
        <b/>
        <sz val="12"/>
        <rFont val="Times New Roman"/>
        <family val="1"/>
      </rPr>
      <t>(%)</t>
    </r>
    <r>
      <rPr>
        <b/>
        <vertAlign val="superscript"/>
        <sz val="12"/>
        <rFont val="Times New Roman"/>
        <family val="1"/>
      </rPr>
      <t>2</t>
    </r>
    <phoneticPr fontId="6" type="noConversion"/>
  </si>
  <si>
    <t>N/A</t>
  </si>
  <si>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</si>
  <si>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非涉案國進口量</t>
    </r>
    <r>
      <rPr>
        <b/>
        <sz val="12"/>
        <rFont val="Times New Roman"/>
        <family val="1"/>
      </rPr>
      <t>(</t>
    </r>
    <r>
      <rPr>
        <b/>
        <sz val="12"/>
        <rFont val="標楷體"/>
        <family val="4"/>
        <charset val="136"/>
      </rPr>
      <t>公噸</t>
    </r>
    <r>
      <rPr>
        <b/>
        <sz val="12"/>
        <rFont val="Times New Roman"/>
        <family val="1"/>
      </rPr>
      <t>)</t>
    </r>
    <r>
      <rPr>
        <b/>
        <sz val="12"/>
        <rFont val="標楷體"/>
        <family val="4"/>
        <charset val="136"/>
      </rPr>
      <t/>
    </r>
    <phoneticPr fontId="6" type="noConversion"/>
  </si>
  <si>
    <r>
      <t xml:space="preserve">               </t>
    </r>
    <r>
      <rPr>
        <b/>
        <sz val="12"/>
        <rFont val="標楷體"/>
        <family val="4"/>
        <charset val="136"/>
      </rPr>
      <t>增減率</t>
    </r>
    <r>
      <rPr>
        <b/>
        <sz val="12"/>
        <rFont val="Times New Roman"/>
        <family val="1"/>
      </rPr>
      <t>(%)</t>
    </r>
    <phoneticPr fontId="6" type="noConversion"/>
  </si>
  <si>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</si>
  <si>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總進口量</t>
    </r>
    <r>
      <rPr>
        <b/>
        <sz val="12"/>
        <rFont val="Times New Roman"/>
        <family val="1"/>
      </rPr>
      <t>(</t>
    </r>
    <r>
      <rPr>
        <b/>
        <sz val="12"/>
        <rFont val="標楷體"/>
        <family val="4"/>
        <charset val="136"/>
      </rPr>
      <t>公噸</t>
    </r>
    <r>
      <rPr>
        <b/>
        <sz val="12"/>
        <rFont val="Times New Roman"/>
        <family val="1"/>
      </rPr>
      <t>)</t>
    </r>
    <phoneticPr fontId="6" type="noConversion"/>
  </si>
  <si>
    <t>2.</t>
    <phoneticPr fontId="6" type="noConversion"/>
  </si>
  <si>
    <r>
      <t>內銷量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3</t>
    </r>
    <phoneticPr fontId="6" type="noConversion"/>
  </si>
  <si>
    <r>
      <rPr>
        <b/>
        <sz val="12"/>
        <rFont val="Times New Roman"/>
        <family val="1"/>
      </rPr>
      <t xml:space="preserve">    </t>
    </r>
    <r>
      <rPr>
        <b/>
        <sz val="12"/>
        <rFont val="標楷體"/>
        <family val="4"/>
        <charset val="136"/>
      </rPr>
      <t>國產品內銷量</t>
    </r>
    <r>
      <rPr>
        <b/>
        <sz val="12"/>
        <rFont val="Times New Roman"/>
        <family val="1"/>
      </rPr>
      <t>(</t>
    </r>
    <r>
      <rPr>
        <b/>
        <sz val="12"/>
        <rFont val="標楷體"/>
        <family val="4"/>
        <charset val="136"/>
      </rPr>
      <t>公噸</t>
    </r>
    <r>
      <rPr>
        <b/>
        <sz val="12"/>
        <rFont val="Times New Roman"/>
        <family val="1"/>
      </rPr>
      <t>)</t>
    </r>
    <phoneticPr fontId="6" type="noConversion"/>
  </si>
  <si>
    <t>3.</t>
    <phoneticPr fontId="6" type="noConversion"/>
  </si>
  <si>
    <r>
      <t>國內表面需求量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4</t>
    </r>
    <phoneticPr fontId="6" type="noConversion"/>
  </si>
  <si>
    <r>
      <t xml:space="preserve">                </t>
    </r>
    <r>
      <rPr>
        <b/>
        <sz val="12"/>
        <rFont val="標楷體"/>
        <family val="4"/>
        <charset val="136"/>
      </rPr>
      <t>增減率</t>
    </r>
    <r>
      <rPr>
        <b/>
        <sz val="12"/>
        <rFont val="Times New Roman"/>
        <family val="1"/>
      </rPr>
      <t>(%)</t>
    </r>
    <phoneticPr fontId="6" type="noConversion"/>
  </si>
  <si>
    <t>4.</t>
    <phoneticPr fontId="6" type="noConversion"/>
  </si>
  <si>
    <r>
      <t>進口貨占進口市場占有率</t>
    </r>
    <r>
      <rPr>
        <b/>
        <sz val="12"/>
        <rFont val="Times New Roman"/>
        <family val="1"/>
      </rPr>
      <t>(%)</t>
    </r>
    <phoneticPr fontId="6" type="noConversion"/>
  </si>
  <si>
    <r>
      <rPr>
        <b/>
        <sz val="12"/>
        <rFont val="Times New Roman"/>
        <family val="1"/>
      </rPr>
      <t xml:space="preserve">    </t>
    </r>
    <r>
      <rPr>
        <b/>
        <sz val="12"/>
        <rFont val="標楷體"/>
        <family val="4"/>
        <charset val="136"/>
      </rPr>
      <t>中國大陸進口品占進口市場比例</t>
    </r>
    <r>
      <rPr>
        <b/>
        <sz val="12"/>
        <rFont val="Times New Roman"/>
        <family val="1"/>
      </rPr>
      <t>(%)</t>
    </r>
    <phoneticPr fontId="6" type="noConversion"/>
  </si>
  <si>
    <r>
      <rPr>
        <b/>
        <sz val="12"/>
        <rFont val="Times New Roman"/>
        <family val="1"/>
      </rPr>
      <t xml:space="preserve">    </t>
    </r>
    <r>
      <rPr>
        <b/>
        <sz val="12"/>
        <rFont val="標楷體"/>
        <family val="4"/>
        <charset val="136"/>
      </rPr>
      <t>非涉案國進口品占進口市場比例</t>
    </r>
    <r>
      <rPr>
        <b/>
        <sz val="12"/>
        <rFont val="Times New Roman"/>
        <family val="1"/>
      </rPr>
      <t>(%)</t>
    </r>
    <phoneticPr fontId="6" type="noConversion"/>
  </si>
  <si>
    <t>5.</t>
    <phoneticPr fontId="6" type="noConversion"/>
  </si>
  <si>
    <r>
      <t>市場占有率</t>
    </r>
    <r>
      <rPr>
        <b/>
        <sz val="12"/>
        <rFont val="Times New Roman"/>
        <family val="1"/>
      </rPr>
      <t>(%)</t>
    </r>
    <phoneticPr fontId="6" type="noConversion"/>
  </si>
  <si>
    <r>
      <rPr>
        <b/>
        <sz val="12"/>
        <rFont val="Times New Roman"/>
        <family val="1"/>
      </rPr>
      <t xml:space="preserve">    </t>
    </r>
    <r>
      <rPr>
        <b/>
        <sz val="12"/>
        <rFont val="標楷體"/>
        <family val="4"/>
        <charset val="136"/>
      </rPr>
      <t>國內產業市場占有率</t>
    </r>
    <r>
      <rPr>
        <b/>
        <sz val="12"/>
        <rFont val="Times New Roman"/>
        <family val="1"/>
      </rPr>
      <t>(%)</t>
    </r>
    <phoneticPr fontId="6" type="noConversion"/>
  </si>
  <si>
    <r>
      <t xml:space="preserve">                 </t>
    </r>
    <r>
      <rPr>
        <b/>
        <sz val="12"/>
        <rFont val="標楷體"/>
        <family val="4"/>
        <charset val="136"/>
      </rPr>
      <t>增減率</t>
    </r>
    <r>
      <rPr>
        <b/>
        <sz val="12"/>
        <rFont val="Times New Roman"/>
        <family val="1"/>
      </rPr>
      <t>(%)</t>
    </r>
    <phoneticPr fontId="6" type="noConversion"/>
  </si>
  <si>
    <r>
      <t xml:space="preserve">                 </t>
    </r>
    <r>
      <rPr>
        <b/>
        <sz val="12"/>
        <rFont val="標楷體"/>
        <family val="4"/>
        <charset val="136"/>
      </rPr>
      <t>成長率</t>
    </r>
    <r>
      <rPr>
        <b/>
        <sz val="12"/>
        <rFont val="Times New Roman"/>
        <family val="1"/>
      </rPr>
      <t>(%)</t>
    </r>
    <phoneticPr fontId="6" type="noConversion"/>
  </si>
  <si>
    <r>
      <rPr>
        <b/>
        <sz val="12"/>
        <rFont val="Times New Roman"/>
        <family val="1"/>
      </rPr>
      <t xml:space="preserve">    </t>
    </r>
    <r>
      <rPr>
        <b/>
        <sz val="12"/>
        <rFont val="標楷體"/>
        <family val="4"/>
        <charset val="136"/>
      </rPr>
      <t>中國大陸貨品市場占有率</t>
    </r>
    <r>
      <rPr>
        <b/>
        <sz val="12"/>
        <rFont val="Times New Roman"/>
        <family val="1"/>
      </rPr>
      <t>(%)</t>
    </r>
    <phoneticPr fontId="6" type="noConversion"/>
  </si>
  <si>
    <r>
      <rPr>
        <b/>
        <sz val="12"/>
        <rFont val="Times New Roman"/>
        <family val="1"/>
      </rPr>
      <t xml:space="preserve">    </t>
    </r>
    <r>
      <rPr>
        <b/>
        <sz val="12"/>
        <rFont val="標楷體"/>
        <family val="4"/>
        <charset val="136"/>
      </rPr>
      <t>非涉案國貨品市場占有率</t>
    </r>
    <r>
      <rPr>
        <b/>
        <sz val="12"/>
        <rFont val="Times New Roman"/>
        <family val="1"/>
      </rPr>
      <t>(%)</t>
    </r>
    <phoneticPr fontId="6" type="noConversion"/>
  </si>
  <si>
    <t>6.</t>
    <phoneticPr fontId="6" type="noConversion"/>
  </si>
  <si>
    <t>進口貨相對國內生產量</t>
    <phoneticPr fontId="6" type="noConversion"/>
  </si>
  <si>
    <r>
      <rPr>
        <b/>
        <sz val="12"/>
        <rFont val="Times New Roman"/>
        <family val="1"/>
      </rPr>
      <t xml:space="preserve">    </t>
    </r>
    <r>
      <rPr>
        <b/>
        <sz val="12"/>
        <rFont val="標楷體"/>
        <family val="4"/>
        <charset val="136"/>
      </rPr>
      <t>國內產業生產量</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5</t>
    </r>
    <phoneticPr fontId="6" type="noConversion"/>
  </si>
  <si>
    <r>
      <rPr>
        <b/>
        <sz val="12"/>
        <rFont val="Times New Roman"/>
        <family val="1"/>
      </rPr>
      <t xml:space="preserve">    </t>
    </r>
    <r>
      <rPr>
        <b/>
        <sz val="12"/>
        <rFont val="標楷體"/>
        <family val="4"/>
        <charset val="136"/>
      </rPr>
      <t>中國大陸進口品相對國內生產量比例</t>
    </r>
    <r>
      <rPr>
        <b/>
        <sz val="12"/>
        <rFont val="Times New Roman"/>
        <family val="1"/>
      </rPr>
      <t>(%)</t>
    </r>
    <phoneticPr fontId="6" type="noConversion"/>
  </si>
  <si>
    <r>
      <rPr>
        <b/>
        <sz val="12"/>
        <rFont val="Times New Roman"/>
        <family val="1"/>
      </rPr>
      <t xml:space="preserve">    </t>
    </r>
    <r>
      <rPr>
        <b/>
        <sz val="12"/>
        <rFont val="標楷體"/>
        <family val="4"/>
        <charset val="136"/>
      </rPr>
      <t>非涉案國進口品相對國內生產量比例</t>
    </r>
    <r>
      <rPr>
        <b/>
        <sz val="12"/>
        <rFont val="Times New Roman"/>
        <family val="1"/>
      </rPr>
      <t>(%)</t>
    </r>
    <phoneticPr fontId="6" type="noConversion"/>
  </si>
  <si>
    <r>
      <t>資料來源：1.進口數據係統計財政部關務署「海關進出口貿易統計資料庫」</t>
    </r>
    <r>
      <rPr>
        <sz val="12"/>
        <rFont val="Times New Roman"/>
        <family val="1"/>
      </rPr>
      <t>2523.29.90</t>
    </r>
    <r>
      <rPr>
        <sz val="12"/>
        <rFont val="標楷體"/>
        <family val="4"/>
        <charset val="136"/>
      </rPr>
      <t>及</t>
    </r>
    <r>
      <rPr>
        <sz val="12"/>
        <rFont val="Times New Roman"/>
        <family val="1"/>
      </rPr>
      <t>2523.10.90</t>
    </r>
    <r>
      <rPr>
        <sz val="12"/>
        <rFont val="標楷體"/>
        <family val="4"/>
        <charset val="136"/>
      </rPr>
      <t>兩稅則號別資料而得。</t>
    </r>
    <phoneticPr fontId="10" type="noConversion"/>
  </si>
  <si>
    <r>
      <t xml:space="preserve">          2.國內產業數據係依據國內</t>
    </r>
    <r>
      <rPr>
        <sz val="12"/>
        <rFont val="Times New Roman"/>
        <family val="1"/>
      </rPr>
      <t>6</t>
    </r>
    <r>
      <rPr>
        <sz val="12"/>
        <color indexed="8"/>
        <rFont val="標楷體"/>
        <family val="4"/>
        <charset val="136"/>
      </rPr>
      <t>家</t>
    </r>
    <r>
      <rPr>
        <sz val="12"/>
        <rFont val="標楷體"/>
        <family val="4"/>
        <charset val="136"/>
      </rPr>
      <t>生產廠商答卷資料整理而得（排除自行進口及向其他生產廠商購買者）。</t>
    </r>
    <phoneticPr fontId="10" type="noConversion"/>
  </si>
  <si>
    <r>
      <t>註　1：進口量＝卜特蘭水泥進口量 ＋ 進口熟料轉換水泥約當量（以熟料占卜特蘭水泥</t>
    </r>
    <r>
      <rPr>
        <sz val="12"/>
        <rFont val="Times New Roman"/>
        <family val="1"/>
      </rPr>
      <t>96%</t>
    </r>
    <r>
      <rPr>
        <sz val="12"/>
        <rFont val="標楷體"/>
        <family val="4"/>
        <charset val="136"/>
      </rPr>
      <t>重量換算）。其中</t>
    </r>
    <r>
      <rPr>
        <sz val="12"/>
        <rFont val="Times New Roman"/>
        <family val="1"/>
      </rPr>
      <t>102</t>
    </r>
    <r>
      <rPr>
        <sz val="12"/>
        <rFont val="標楷體"/>
        <family val="4"/>
        <charset val="136"/>
      </rPr>
      <t>年、</t>
    </r>
    <r>
      <rPr>
        <sz val="12"/>
        <rFont val="Times New Roman"/>
        <family val="1"/>
      </rPr>
      <t>104</t>
    </r>
    <r>
      <rPr>
        <sz val="12"/>
        <rFont val="標楷體"/>
        <family val="4"/>
        <charset val="136"/>
      </rPr>
      <t>年</t>
    </r>
    <phoneticPr fontId="6" type="noConversion"/>
  </si>
  <si>
    <r>
      <t xml:space="preserve">       及</t>
    </r>
    <r>
      <rPr>
        <sz val="12"/>
        <rFont val="Times New Roman"/>
        <family val="1"/>
      </rPr>
      <t>105</t>
    </r>
    <r>
      <rPr>
        <sz val="12"/>
        <rFont val="標楷體"/>
        <family val="4"/>
        <charset val="136"/>
      </rPr>
      <t>年</t>
    </r>
    <r>
      <rPr>
        <sz val="12"/>
        <rFont val="Times New Roman"/>
        <family val="1"/>
      </rPr>
      <t>1-6</t>
    </r>
    <r>
      <rPr>
        <sz val="12"/>
        <rFont val="標楷體"/>
        <family val="4"/>
        <charset val="136"/>
      </rPr>
      <t>月中國大陸進口量分別為</t>
    </r>
    <r>
      <rPr>
        <sz val="12"/>
        <rFont val="Times New Roman"/>
        <family val="1"/>
      </rPr>
      <t>22</t>
    </r>
    <r>
      <rPr>
        <sz val="12"/>
        <rFont val="標楷體"/>
        <family val="4"/>
        <charset val="136"/>
      </rPr>
      <t>公噸、</t>
    </r>
    <r>
      <rPr>
        <sz val="12"/>
        <rFont val="Times New Roman"/>
        <family val="1"/>
      </rPr>
      <t>6</t>
    </r>
    <r>
      <rPr>
        <sz val="12"/>
        <rFont val="標楷體"/>
        <family val="4"/>
        <charset val="136"/>
      </rPr>
      <t>公噸及</t>
    </r>
    <r>
      <rPr>
        <sz val="12"/>
        <rFont val="Times New Roman"/>
        <family val="1"/>
      </rPr>
      <t>6</t>
    </r>
    <r>
      <rPr>
        <sz val="12"/>
        <rFont val="標楷體"/>
        <family val="4"/>
        <charset val="136"/>
      </rPr>
      <t>公噸，經調閱進口報單該些少量零星進口大多為樣本，為使</t>
    </r>
    <phoneticPr fontId="10" type="noConversion"/>
  </si>
  <si>
    <t xml:space="preserve">       資料統計呈現一致，故略而不計。</t>
    <phoneticPr fontId="10" type="noConversion"/>
  </si>
  <si>
    <t>　　2：增減率係以各列開始有數據之年度為基期。</t>
    <phoneticPr fontId="6" type="noConversion"/>
  </si>
  <si>
    <t>　　3：國產品內銷量＝各生產廠商內銷量 ＋ 各生產廠商內部使用移轉量 ＋各生產廠商熟料內銷量轉換水泥約當量。</t>
    <phoneticPr fontId="6" type="noConversion"/>
  </si>
  <si>
    <t>　　4：國內表面需求量＝國產品內銷量 ＋ 總進口量。　　</t>
    <phoneticPr fontId="6" type="noConversion"/>
  </si>
  <si>
    <t>　　5：國內產業生產量＝各生產廠商卜特蘭水泥生產量 ＋ 各生產廠商熟料內銷量轉換水泥約當量。</t>
    <phoneticPr fontId="6" type="noConversion"/>
  </si>
  <si>
    <r>
      <t>項目</t>
    </r>
    <r>
      <rPr>
        <b/>
        <sz val="12"/>
        <rFont val="Times New Roman"/>
        <family val="1"/>
      </rPr>
      <t>/</t>
    </r>
    <r>
      <rPr>
        <b/>
        <sz val="12"/>
        <rFont val="標楷體"/>
        <family val="4"/>
        <charset val="136"/>
      </rPr>
      <t>年</t>
    </r>
  </si>
  <si>
    <r>
      <t xml:space="preserve">                </t>
    </r>
    <r>
      <rPr>
        <b/>
        <sz val="12"/>
        <rFont val="標楷體"/>
        <family val="4"/>
        <charset val="136"/>
      </rPr>
      <t>增減率</t>
    </r>
    <r>
      <rPr>
        <b/>
        <sz val="12"/>
        <rFont val="Times New Roman"/>
        <family val="1"/>
      </rPr>
      <t>(%)</t>
    </r>
    <r>
      <rPr>
        <b/>
        <vertAlign val="superscript"/>
        <sz val="12"/>
        <rFont val="Times New Roman"/>
        <family val="1"/>
      </rPr>
      <t>2</t>
    </r>
    <phoneticPr fontId="17" type="noConversion"/>
  </si>
  <si>
    <r>
      <t xml:space="preserve">                </t>
    </r>
    <r>
      <rPr>
        <b/>
        <sz val="12"/>
        <rFont val="標楷體"/>
        <family val="4"/>
        <charset val="136"/>
      </rPr>
      <t>成長率</t>
    </r>
    <r>
      <rPr>
        <b/>
        <sz val="12"/>
        <rFont val="Times New Roman"/>
        <family val="1"/>
      </rPr>
      <t>(%)</t>
    </r>
    <phoneticPr fontId="17" type="noConversion"/>
  </si>
  <si>
    <t>2.</t>
    <phoneticPr fontId="16" type="noConversion"/>
  </si>
  <si>
    <t>國產品製成品成本</t>
    <phoneticPr fontId="16" type="noConversion"/>
  </si>
  <si>
    <t>3.</t>
    <phoneticPr fontId="16" type="noConversion"/>
  </si>
  <si>
    <r>
      <t xml:space="preserve">                </t>
    </r>
    <r>
      <rPr>
        <b/>
        <sz val="12"/>
        <rFont val="標楷體"/>
        <family val="4"/>
        <charset val="136"/>
      </rPr>
      <t>增減率</t>
    </r>
    <r>
      <rPr>
        <b/>
        <sz val="12"/>
        <rFont val="Times New Roman"/>
        <family val="1"/>
      </rPr>
      <t>(%)</t>
    </r>
    <phoneticPr fontId="10" type="noConversion"/>
  </si>
  <si>
    <r>
      <t xml:space="preserve">                </t>
    </r>
    <r>
      <rPr>
        <b/>
        <sz val="12"/>
        <rFont val="標楷體"/>
        <family val="4"/>
        <charset val="136"/>
      </rPr>
      <t>成長率</t>
    </r>
    <r>
      <rPr>
        <b/>
        <sz val="12"/>
        <rFont val="Times New Roman"/>
        <family val="1"/>
      </rPr>
      <t>(%)</t>
    </r>
    <phoneticPr fontId="10" type="noConversion"/>
  </si>
  <si>
    <r>
      <t>中國大陸貨品進口</t>
    </r>
    <r>
      <rPr>
        <b/>
        <sz val="12"/>
        <rFont val="Times New Roman"/>
        <family val="1"/>
      </rPr>
      <t>CIF</t>
    </r>
    <r>
      <rPr>
        <b/>
        <sz val="12"/>
        <rFont val="標楷體"/>
        <family val="4"/>
        <charset val="136"/>
      </rPr>
      <t>價</t>
    </r>
    <r>
      <rPr>
        <b/>
        <sz val="12"/>
        <rFont val="Times New Roman"/>
        <family val="1"/>
      </rPr>
      <t/>
    </r>
    <phoneticPr fontId="17" type="noConversion"/>
  </si>
  <si>
    <r>
      <t xml:space="preserve">                </t>
    </r>
    <r>
      <rPr>
        <b/>
        <sz val="12"/>
        <rFont val="標楷體"/>
        <family val="4"/>
        <charset val="136"/>
      </rPr>
      <t>增減率</t>
    </r>
    <r>
      <rPr>
        <b/>
        <sz val="12"/>
        <rFont val="Times New Roman"/>
        <family val="1"/>
      </rPr>
      <t>(%)</t>
    </r>
  </si>
  <si>
    <r>
      <t xml:space="preserve">                </t>
    </r>
    <r>
      <rPr>
        <b/>
        <sz val="12"/>
        <rFont val="標楷體"/>
        <family val="4"/>
        <charset val="136"/>
      </rPr>
      <t>成長率</t>
    </r>
    <r>
      <rPr>
        <b/>
        <sz val="12"/>
        <rFont val="Times New Roman"/>
        <family val="1"/>
      </rPr>
      <t>(%)</t>
    </r>
  </si>
  <si>
    <t>5.</t>
    <phoneticPr fontId="16" type="noConversion"/>
  </si>
  <si>
    <r>
      <t>國產品與中國大陸貨品價差</t>
    </r>
    <r>
      <rPr>
        <b/>
        <sz val="12"/>
        <rFont val="Times New Roman"/>
        <family val="1"/>
      </rPr>
      <t/>
    </r>
    <phoneticPr fontId="17" type="noConversion"/>
  </si>
  <si>
    <r>
      <t>　　　價差占國產品價格比率</t>
    </r>
    <r>
      <rPr>
        <b/>
        <sz val="12"/>
        <rFont val="Times New Roman"/>
        <family val="1"/>
      </rPr>
      <t>(%)</t>
    </r>
    <phoneticPr fontId="16" type="noConversion"/>
  </si>
  <si>
    <r>
      <t>國產品與非涉案國貨品價差</t>
    </r>
    <r>
      <rPr>
        <b/>
        <sz val="12"/>
        <rFont val="Times New Roman"/>
        <family val="1"/>
      </rPr>
      <t/>
    </r>
    <phoneticPr fontId="17" type="noConversion"/>
  </si>
  <si>
    <r>
      <t xml:space="preserve">       外銷無須支付貨物稅，除</t>
    </r>
    <r>
      <rPr>
        <sz val="12"/>
        <rFont val="Times New Roman"/>
        <family val="1"/>
      </rPr>
      <t>102</t>
    </r>
    <r>
      <rPr>
        <sz val="12"/>
        <rFont val="標楷體"/>
        <family val="4"/>
        <charset val="136"/>
      </rPr>
      <t>年外，僅臺泥及亞泥有外銷。</t>
    </r>
    <phoneticPr fontId="10" type="noConversion"/>
  </si>
  <si>
    <r>
      <t>項目</t>
    </r>
    <r>
      <rPr>
        <b/>
        <sz val="12"/>
        <rFont val="Arial"/>
        <family val="2"/>
      </rPr>
      <t>/</t>
    </r>
    <r>
      <rPr>
        <b/>
        <sz val="12"/>
        <rFont val="標楷體"/>
        <family val="4"/>
        <charset val="136"/>
      </rPr>
      <t>年</t>
    </r>
  </si>
  <si>
    <r>
      <t xml:space="preserve">                </t>
    </r>
    <r>
      <rPr>
        <b/>
        <sz val="12"/>
        <rFont val="標楷體"/>
        <family val="4"/>
        <charset val="136"/>
      </rPr>
      <t>增減率</t>
    </r>
    <r>
      <rPr>
        <b/>
        <sz val="12"/>
        <rFont val="Arial"/>
        <family val="2"/>
      </rPr>
      <t>(%)</t>
    </r>
    <r>
      <rPr>
        <b/>
        <vertAlign val="superscript"/>
        <sz val="12"/>
        <rFont val="Arial"/>
        <family val="2"/>
      </rPr>
      <t>2</t>
    </r>
    <phoneticPr fontId="10" type="noConversion"/>
  </si>
  <si>
    <r>
      <t xml:space="preserve">                </t>
    </r>
    <r>
      <rPr>
        <b/>
        <sz val="12"/>
        <rFont val="標楷體"/>
        <family val="4"/>
        <charset val="136"/>
      </rPr>
      <t>增減率</t>
    </r>
    <r>
      <rPr>
        <b/>
        <sz val="12"/>
        <rFont val="Arial"/>
        <family val="2"/>
      </rPr>
      <t>(%)</t>
    </r>
  </si>
  <si>
    <r>
      <t xml:space="preserve">                </t>
    </r>
    <r>
      <rPr>
        <b/>
        <sz val="12"/>
        <rFont val="標楷體"/>
        <family val="4"/>
        <charset val="136"/>
      </rPr>
      <t>成長率</t>
    </r>
    <r>
      <rPr>
        <b/>
        <sz val="12"/>
        <rFont val="Arial"/>
        <family val="2"/>
      </rPr>
      <t>(%)</t>
    </r>
  </si>
  <si>
    <t>3.</t>
    <phoneticPr fontId="22" type="noConversion"/>
  </si>
  <si>
    <t>7.</t>
    <phoneticPr fontId="22" type="noConversion"/>
  </si>
  <si>
    <t>9.</t>
    <phoneticPr fontId="10" type="noConversion"/>
  </si>
  <si>
    <t>11.</t>
    <phoneticPr fontId="10" type="noConversion"/>
  </si>
  <si>
    <t>13.</t>
    <phoneticPr fontId="10" type="noConversion"/>
  </si>
  <si>
    <t>14.</t>
    <phoneticPr fontId="22" type="noConversion"/>
  </si>
  <si>
    <t>15.</t>
    <phoneticPr fontId="22" type="noConversion"/>
  </si>
  <si>
    <t>項目/年</t>
  </si>
  <si>
    <t>1.</t>
  </si>
  <si>
    <r>
      <t>水泥生產量</t>
    </r>
    <r>
      <rPr>
        <b/>
        <sz val="12"/>
        <rFont val="Times New Roman"/>
        <family val="1"/>
      </rPr>
      <t>(</t>
    </r>
    <r>
      <rPr>
        <b/>
        <sz val="12"/>
        <rFont val="標楷體"/>
        <family val="4"/>
        <charset val="136"/>
      </rPr>
      <t>公噸</t>
    </r>
    <r>
      <rPr>
        <b/>
        <sz val="12"/>
        <rFont val="Times New Roman"/>
        <family val="1"/>
      </rPr>
      <t>)</t>
    </r>
    <phoneticPr fontId="10" type="noConversion"/>
  </si>
  <si>
    <r>
      <t xml:space="preserve">            </t>
    </r>
    <r>
      <rPr>
        <b/>
        <sz val="12"/>
        <rFont val="標楷體"/>
        <family val="4"/>
        <charset val="136"/>
      </rPr>
      <t>成長率</t>
    </r>
    <r>
      <rPr>
        <b/>
        <sz val="12"/>
        <rFont val="Times New Roman"/>
        <family val="1"/>
      </rPr>
      <t xml:space="preserve">(%) </t>
    </r>
  </si>
  <si>
    <r>
      <t xml:space="preserve">            </t>
    </r>
    <r>
      <rPr>
        <b/>
        <sz val="12"/>
        <rFont val="標楷體"/>
        <family val="4"/>
        <charset val="136"/>
      </rPr>
      <t>增減率</t>
    </r>
    <r>
      <rPr>
        <b/>
        <sz val="12"/>
        <rFont val="Times New Roman"/>
        <family val="1"/>
      </rPr>
      <t>(%)</t>
    </r>
  </si>
  <si>
    <r>
      <t>水泥產能</t>
    </r>
    <r>
      <rPr>
        <b/>
        <sz val="12"/>
        <rFont val="Times New Roman"/>
        <family val="1"/>
      </rPr>
      <t>(</t>
    </r>
    <r>
      <rPr>
        <b/>
        <sz val="12"/>
        <rFont val="標楷體"/>
        <family val="4"/>
        <charset val="136"/>
      </rPr>
      <t>公噸</t>
    </r>
    <r>
      <rPr>
        <b/>
        <sz val="12"/>
        <rFont val="Times New Roman"/>
        <family val="1"/>
      </rPr>
      <t>)</t>
    </r>
    <r>
      <rPr>
        <b/>
        <vertAlign val="superscript"/>
        <sz val="12"/>
        <rFont val="Times New Roman"/>
        <family val="1"/>
      </rPr>
      <t>2</t>
    </r>
    <phoneticPr fontId="10" type="noConversion"/>
  </si>
  <si>
    <t>水泥產能利用率(%)</t>
    <phoneticPr fontId="10" type="noConversion"/>
  </si>
  <si>
    <r>
      <t xml:space="preserve">            </t>
    </r>
    <r>
      <rPr>
        <b/>
        <sz val="12"/>
        <color theme="1"/>
        <rFont val="標楷體"/>
        <family val="4"/>
        <charset val="136"/>
      </rPr>
      <t>增減率</t>
    </r>
    <r>
      <rPr>
        <b/>
        <sz val="12"/>
        <color theme="1"/>
        <rFont val="Times New Roman"/>
        <family val="1"/>
      </rPr>
      <t>(%)</t>
    </r>
  </si>
  <si>
    <r>
      <t xml:space="preserve">            </t>
    </r>
    <r>
      <rPr>
        <b/>
        <sz val="12"/>
        <color theme="1"/>
        <rFont val="標楷體"/>
        <family val="4"/>
        <charset val="136"/>
      </rPr>
      <t>成長率</t>
    </r>
    <r>
      <rPr>
        <b/>
        <sz val="12"/>
        <color theme="1"/>
        <rFont val="Times New Roman"/>
        <family val="1"/>
      </rPr>
      <t xml:space="preserve">(%) </t>
    </r>
  </si>
  <si>
    <t>4.</t>
    <phoneticPr fontId="10" type="noConversion"/>
  </si>
  <si>
    <t>5.</t>
    <phoneticPr fontId="10" type="noConversion"/>
  </si>
  <si>
    <t>*****</t>
    <phoneticPr fontId="10" type="noConversion"/>
  </si>
  <si>
    <t>表4　 中國大陸水泥產業相關資料</t>
    <phoneticPr fontId="10" type="noConversion"/>
  </si>
  <si>
    <r>
      <t xml:space="preserve">            </t>
    </r>
    <r>
      <rPr>
        <b/>
        <sz val="12"/>
        <rFont val="標楷體"/>
        <family val="4"/>
        <charset val="136"/>
      </rPr>
      <t>增減率</t>
    </r>
    <r>
      <rPr>
        <b/>
        <sz val="12"/>
        <rFont val="Times New Roman"/>
        <family val="1"/>
      </rPr>
      <t>(%)</t>
    </r>
    <r>
      <rPr>
        <b/>
        <vertAlign val="superscript"/>
        <sz val="12"/>
        <rFont val="Times New Roman"/>
        <family val="1"/>
      </rPr>
      <t>1</t>
    </r>
    <phoneticPr fontId="10" type="noConversion"/>
  </si>
  <si>
    <t>2.</t>
    <phoneticPr fontId="10" type="noConversion"/>
  </si>
  <si>
    <t>N/A</t>
    <phoneticPr fontId="10" type="noConversion"/>
  </si>
  <si>
    <t>3.</t>
    <phoneticPr fontId="10" type="noConversion"/>
  </si>
  <si>
    <r>
      <t>水泥年度新增產能(公噸)</t>
    </r>
    <r>
      <rPr>
        <b/>
        <vertAlign val="superscript"/>
        <sz val="12"/>
        <color theme="1"/>
        <rFont val="標楷體"/>
        <family val="4"/>
        <charset val="136"/>
      </rPr>
      <t>3</t>
    </r>
    <phoneticPr fontId="10" type="noConversion"/>
  </si>
  <si>
    <r>
      <t>水泥銷售量</t>
    </r>
    <r>
      <rPr>
        <b/>
        <sz val="12"/>
        <color theme="1"/>
        <rFont val="Times New Roman"/>
        <family val="1"/>
      </rPr>
      <t>(</t>
    </r>
    <r>
      <rPr>
        <b/>
        <sz val="12"/>
        <color theme="1"/>
        <rFont val="標楷體"/>
        <family val="4"/>
        <charset val="136"/>
      </rPr>
      <t>公噸</t>
    </r>
    <r>
      <rPr>
        <b/>
        <sz val="12"/>
        <color theme="1"/>
        <rFont val="Times New Roman"/>
        <family val="1"/>
      </rPr>
      <t>)</t>
    </r>
    <phoneticPr fontId="10" type="noConversion"/>
  </si>
  <si>
    <t>6.</t>
    <phoneticPr fontId="10" type="noConversion"/>
  </si>
  <si>
    <r>
      <t>表面需求量</t>
    </r>
    <r>
      <rPr>
        <b/>
        <sz val="12"/>
        <color theme="1"/>
        <rFont val="Times New Roman"/>
        <family val="1"/>
      </rPr>
      <t>(</t>
    </r>
    <r>
      <rPr>
        <b/>
        <sz val="12"/>
        <color theme="1"/>
        <rFont val="標楷體"/>
        <family val="4"/>
        <charset val="136"/>
      </rPr>
      <t>公噸</t>
    </r>
    <r>
      <rPr>
        <b/>
        <sz val="12"/>
        <color theme="1"/>
        <rFont val="Times New Roman"/>
        <family val="1"/>
      </rPr>
      <t>)</t>
    </r>
    <r>
      <rPr>
        <b/>
        <vertAlign val="superscript"/>
        <sz val="12"/>
        <color theme="1"/>
        <rFont val="Times New Roman"/>
        <family val="1"/>
      </rPr>
      <t>4</t>
    </r>
    <phoneticPr fontId="10" type="noConversion"/>
  </si>
  <si>
    <t>7.</t>
    <phoneticPr fontId="10" type="noConversion"/>
  </si>
  <si>
    <r>
      <t>總進口量</t>
    </r>
    <r>
      <rPr>
        <b/>
        <sz val="12"/>
        <rFont val="Times New Roman"/>
        <family val="1"/>
      </rPr>
      <t>(</t>
    </r>
    <r>
      <rPr>
        <b/>
        <sz val="12"/>
        <rFont val="標楷體"/>
        <family val="4"/>
        <charset val="136"/>
      </rPr>
      <t>公噸</t>
    </r>
    <r>
      <rPr>
        <b/>
        <sz val="12"/>
        <rFont val="Times New Roman"/>
        <family val="1"/>
      </rPr>
      <t>)</t>
    </r>
    <phoneticPr fontId="10" type="noConversion"/>
  </si>
  <si>
    <t>8.</t>
    <phoneticPr fontId="10" type="noConversion"/>
  </si>
  <si>
    <t>8.</t>
    <phoneticPr fontId="10" type="noConversion"/>
  </si>
  <si>
    <r>
      <t>總出口量</t>
    </r>
    <r>
      <rPr>
        <b/>
        <sz val="12"/>
        <rFont val="Times New Roman"/>
        <family val="1"/>
      </rPr>
      <t>(</t>
    </r>
    <r>
      <rPr>
        <b/>
        <sz val="12"/>
        <rFont val="標楷體"/>
        <family val="4"/>
        <charset val="136"/>
      </rPr>
      <t>公噸</t>
    </r>
    <r>
      <rPr>
        <b/>
        <sz val="12"/>
        <rFont val="Times New Roman"/>
        <family val="1"/>
      </rPr>
      <t>)</t>
    </r>
    <phoneticPr fontId="10" type="noConversion"/>
  </si>
  <si>
    <t>9.</t>
    <phoneticPr fontId="10" type="noConversion"/>
  </si>
  <si>
    <r>
      <t>總出口金額</t>
    </r>
    <r>
      <rPr>
        <b/>
        <sz val="12"/>
        <rFont val="Times New Roman"/>
        <family val="1"/>
      </rPr>
      <t>(</t>
    </r>
    <r>
      <rPr>
        <b/>
        <sz val="12"/>
        <rFont val="標楷體"/>
        <family val="4"/>
        <charset val="136"/>
      </rPr>
      <t>美元</t>
    </r>
    <r>
      <rPr>
        <b/>
        <sz val="12"/>
        <rFont val="Times New Roman"/>
        <family val="1"/>
      </rPr>
      <t>)</t>
    </r>
    <phoneticPr fontId="10" type="noConversion"/>
  </si>
  <si>
    <t>10.</t>
    <phoneticPr fontId="10" type="noConversion"/>
  </si>
  <si>
    <t>10.</t>
    <phoneticPr fontId="10" type="noConversion"/>
  </si>
  <si>
    <r>
      <t>平均外銷</t>
    </r>
    <r>
      <rPr>
        <b/>
        <sz val="12"/>
        <rFont val="Times New Roman"/>
        <family val="1"/>
      </rPr>
      <t>FOB</t>
    </r>
    <r>
      <rPr>
        <b/>
        <sz val="12"/>
        <rFont val="標楷體"/>
        <family val="4"/>
        <charset val="136"/>
      </rPr>
      <t>價</t>
    </r>
    <r>
      <rPr>
        <b/>
        <sz val="12"/>
        <rFont val="Times New Roman"/>
        <family val="1"/>
      </rPr>
      <t>(</t>
    </r>
    <r>
      <rPr>
        <b/>
        <sz val="12"/>
        <rFont val="標楷體"/>
        <family val="4"/>
        <charset val="136"/>
      </rPr>
      <t>美元</t>
    </r>
    <r>
      <rPr>
        <b/>
        <sz val="12"/>
        <rFont val="Times New Roman"/>
        <family val="1"/>
      </rPr>
      <t>/</t>
    </r>
    <r>
      <rPr>
        <b/>
        <sz val="12"/>
        <rFont val="標楷體"/>
        <family val="4"/>
        <charset val="136"/>
      </rPr>
      <t>公噸</t>
    </r>
    <r>
      <rPr>
        <b/>
        <sz val="12"/>
        <rFont val="Times New Roman"/>
        <family val="1"/>
      </rPr>
      <t>)</t>
    </r>
    <phoneticPr fontId="10" type="noConversion"/>
  </si>
  <si>
    <t>表3  我國卜特蘭水泥產業相關經濟因素趨勢表</t>
    <phoneticPr fontId="10" type="noConversion"/>
  </si>
  <si>
    <t>1.</t>
    <phoneticPr fontId="22" type="noConversion"/>
  </si>
  <si>
    <r>
      <t>國內產業生產量</t>
    </r>
    <r>
      <rPr>
        <b/>
        <sz val="12"/>
        <rFont val="Arial"/>
        <family val="2"/>
      </rPr>
      <t>(</t>
    </r>
    <r>
      <rPr>
        <b/>
        <sz val="12"/>
        <rFont val="標楷體"/>
        <family val="4"/>
        <charset val="136"/>
      </rPr>
      <t>公噸</t>
    </r>
    <r>
      <rPr>
        <b/>
        <sz val="12"/>
        <rFont val="Arial"/>
        <family val="2"/>
      </rPr>
      <t>)</t>
    </r>
    <r>
      <rPr>
        <b/>
        <vertAlign val="superscript"/>
        <sz val="12"/>
        <rFont val="Arial"/>
        <family val="2"/>
      </rPr>
      <t>1</t>
    </r>
    <phoneticPr fontId="10" type="noConversion"/>
  </si>
  <si>
    <r>
      <t xml:space="preserve">                </t>
    </r>
    <r>
      <rPr>
        <b/>
        <sz val="12"/>
        <rFont val="標楷體"/>
        <family val="4"/>
        <charset val="136"/>
      </rPr>
      <t>成長率</t>
    </r>
    <r>
      <rPr>
        <b/>
        <sz val="12"/>
        <rFont val="Arial"/>
        <family val="2"/>
      </rPr>
      <t>(%)</t>
    </r>
    <phoneticPr fontId="10" type="noConversion"/>
  </si>
  <si>
    <t>2.</t>
    <phoneticPr fontId="22" type="noConversion"/>
  </si>
  <si>
    <r>
      <t>生產力</t>
    </r>
    <r>
      <rPr>
        <b/>
        <sz val="12"/>
        <color indexed="8"/>
        <rFont val="Arial"/>
        <family val="2"/>
      </rPr>
      <t>(</t>
    </r>
    <r>
      <rPr>
        <b/>
        <sz val="12"/>
        <color indexed="8"/>
        <rFont val="標楷體"/>
        <family val="4"/>
        <charset val="136"/>
      </rPr>
      <t>公噸</t>
    </r>
    <r>
      <rPr>
        <b/>
        <sz val="12"/>
        <color indexed="8"/>
        <rFont val="Arial"/>
        <family val="2"/>
      </rPr>
      <t>/1,000</t>
    </r>
    <r>
      <rPr>
        <b/>
        <sz val="12"/>
        <color indexed="8"/>
        <rFont val="標楷體"/>
        <family val="4"/>
        <charset val="136"/>
      </rPr>
      <t>人工時</t>
    </r>
    <r>
      <rPr>
        <b/>
        <sz val="12"/>
        <color indexed="8"/>
        <rFont val="Arial"/>
        <family val="2"/>
      </rPr>
      <t>)</t>
    </r>
    <phoneticPr fontId="10" type="noConversion"/>
  </si>
  <si>
    <r>
      <t>國內產業產能利用率</t>
    </r>
    <r>
      <rPr>
        <b/>
        <sz val="12"/>
        <rFont val="Arial"/>
        <family val="2"/>
      </rPr>
      <t>(%)</t>
    </r>
    <phoneticPr fontId="10" type="noConversion"/>
  </si>
  <si>
    <t>4.</t>
    <phoneticPr fontId="22" type="noConversion"/>
  </si>
  <si>
    <r>
      <t>存貨量</t>
    </r>
    <r>
      <rPr>
        <b/>
        <sz val="12"/>
        <rFont val="Arial"/>
        <family val="2"/>
      </rPr>
      <t>(</t>
    </r>
    <r>
      <rPr>
        <b/>
        <sz val="12"/>
        <rFont val="標楷體"/>
        <family val="4"/>
        <charset val="136"/>
      </rPr>
      <t>公噸</t>
    </r>
    <r>
      <rPr>
        <b/>
        <sz val="12"/>
        <rFont val="Arial"/>
        <family val="2"/>
      </rPr>
      <t>)</t>
    </r>
    <r>
      <rPr>
        <b/>
        <vertAlign val="superscript"/>
        <sz val="12"/>
        <rFont val="Arial"/>
        <family val="2"/>
      </rPr>
      <t>3</t>
    </r>
    <phoneticPr fontId="10" type="noConversion"/>
  </si>
  <si>
    <r>
      <t xml:space="preserve">                </t>
    </r>
    <r>
      <rPr>
        <b/>
        <sz val="12"/>
        <rFont val="標楷體"/>
        <family val="4"/>
        <charset val="136"/>
      </rPr>
      <t>增減率</t>
    </r>
    <r>
      <rPr>
        <b/>
        <sz val="12"/>
        <rFont val="Arial"/>
        <family val="2"/>
      </rPr>
      <t>(%)</t>
    </r>
    <phoneticPr fontId="10" type="noConversion"/>
  </si>
  <si>
    <r>
      <t>存貨量相對生產量之百分比</t>
    </r>
    <r>
      <rPr>
        <b/>
        <sz val="12"/>
        <rFont val="Arial"/>
        <family val="2"/>
      </rPr>
      <t>(%)</t>
    </r>
    <phoneticPr fontId="10" type="noConversion"/>
  </si>
  <si>
    <t>5.</t>
    <phoneticPr fontId="22" type="noConversion"/>
  </si>
  <si>
    <r>
      <t>國產品內銷量</t>
    </r>
    <r>
      <rPr>
        <b/>
        <sz val="12"/>
        <rFont val="Arial"/>
        <family val="2"/>
      </rPr>
      <t>(</t>
    </r>
    <r>
      <rPr>
        <b/>
        <sz val="12"/>
        <rFont val="標楷體"/>
        <family val="4"/>
        <charset val="136"/>
      </rPr>
      <t>公噸</t>
    </r>
    <r>
      <rPr>
        <b/>
        <sz val="12"/>
        <rFont val="Arial"/>
        <family val="2"/>
      </rPr>
      <t>)</t>
    </r>
    <r>
      <rPr>
        <b/>
        <vertAlign val="superscript"/>
        <sz val="12"/>
        <rFont val="Arial"/>
        <family val="2"/>
      </rPr>
      <t xml:space="preserve"> 4</t>
    </r>
    <phoneticPr fontId="10" type="noConversion"/>
  </si>
  <si>
    <t>6.</t>
    <phoneticPr fontId="22" type="noConversion"/>
  </si>
  <si>
    <r>
      <t>國內產業出口量</t>
    </r>
    <r>
      <rPr>
        <b/>
        <sz val="12"/>
        <rFont val="Arial"/>
        <family val="2"/>
      </rPr>
      <t>(</t>
    </r>
    <r>
      <rPr>
        <b/>
        <sz val="12"/>
        <rFont val="標楷體"/>
        <family val="4"/>
        <charset val="136"/>
      </rPr>
      <t>公噸</t>
    </r>
    <r>
      <rPr>
        <b/>
        <sz val="12"/>
        <rFont val="Arial"/>
        <family val="2"/>
      </rPr>
      <t>)</t>
    </r>
    <r>
      <rPr>
        <b/>
        <vertAlign val="superscript"/>
        <sz val="12"/>
        <rFont val="Arial"/>
        <family val="2"/>
      </rPr>
      <t>5</t>
    </r>
    <phoneticPr fontId="10" type="noConversion"/>
  </si>
  <si>
    <r>
      <t>國內產業市場占有率</t>
    </r>
    <r>
      <rPr>
        <b/>
        <sz val="12"/>
        <rFont val="Arial"/>
        <family val="2"/>
      </rPr>
      <t>(%)</t>
    </r>
    <phoneticPr fontId="10" type="noConversion"/>
  </si>
  <si>
    <r>
      <t>國內產業平均內銷價</t>
    </r>
    <r>
      <rPr>
        <b/>
        <sz val="12"/>
        <rFont val="Arial"/>
        <family val="2"/>
      </rPr>
      <t>(</t>
    </r>
    <r>
      <rPr>
        <b/>
        <sz val="12"/>
        <rFont val="標楷體"/>
        <family val="4"/>
        <charset val="136"/>
      </rPr>
      <t>元</t>
    </r>
    <r>
      <rPr>
        <b/>
        <sz val="12"/>
        <rFont val="Arial"/>
        <family val="2"/>
      </rPr>
      <t>/</t>
    </r>
    <r>
      <rPr>
        <b/>
        <sz val="12"/>
        <rFont val="標楷體"/>
        <family val="4"/>
        <charset val="136"/>
      </rPr>
      <t>公噸</t>
    </r>
    <r>
      <rPr>
        <b/>
        <sz val="12"/>
        <rFont val="Arial"/>
        <family val="2"/>
      </rPr>
      <t>)</t>
    </r>
    <r>
      <rPr>
        <b/>
        <vertAlign val="superscript"/>
        <sz val="12"/>
        <rFont val="Arial"/>
        <family val="2"/>
      </rPr>
      <t>6</t>
    </r>
    <phoneticPr fontId="10" type="noConversion"/>
  </si>
  <si>
    <r>
      <t>國內產業平均外銷價(元/公噸)</t>
    </r>
    <r>
      <rPr>
        <b/>
        <vertAlign val="superscript"/>
        <sz val="12"/>
        <rFont val="標楷體"/>
        <family val="4"/>
        <charset val="136"/>
      </rPr>
      <t>7</t>
    </r>
    <phoneticPr fontId="10" type="noConversion"/>
  </si>
  <si>
    <t>國內產業營業利益(仟元)</t>
    <phoneticPr fontId="22" type="noConversion"/>
  </si>
  <si>
    <t>內銷產業營業利益(仟元)</t>
    <phoneticPr fontId="10" type="noConversion"/>
  </si>
  <si>
    <t>外銷產業營業利益(仟元)</t>
    <phoneticPr fontId="10" type="noConversion"/>
  </si>
  <si>
    <t>國內產業稅前損益(仟元)</t>
    <phoneticPr fontId="22" type="noConversion"/>
  </si>
  <si>
    <t>12.</t>
    <phoneticPr fontId="10" type="noConversion"/>
  </si>
  <si>
    <t>國內產業平均投資報酬率(%)</t>
    <phoneticPr fontId="22" type="noConversion"/>
  </si>
  <si>
    <t>淨現金流量(仟元)</t>
    <phoneticPr fontId="22" type="noConversion"/>
  </si>
  <si>
    <t>國內產業僱用員工數(人)</t>
    <phoneticPr fontId="10" type="noConversion"/>
  </si>
  <si>
    <t>產業平均工資(元/小時)</t>
    <phoneticPr fontId="10" type="noConversion"/>
  </si>
  <si>
    <r>
      <t>資料來源：國內產業數據係依據國內</t>
    </r>
    <r>
      <rPr>
        <sz val="12"/>
        <rFont val="Times New Roman"/>
        <family val="1"/>
      </rPr>
      <t>6</t>
    </r>
    <r>
      <rPr>
        <sz val="12"/>
        <rFont val="標楷體"/>
        <family val="4"/>
        <charset val="136"/>
      </rPr>
      <t>家生產廠商答卷資料整理而得（排除自行進口及向其他生產廠商購買者）。</t>
    </r>
    <phoneticPr fontId="10" type="noConversion"/>
  </si>
  <si>
    <t>註　1：國內產業生產量＝各生產廠商卜特蘭水泥生產量＋各生產廠商熟料內銷量轉換水泥約當量。</t>
    <phoneticPr fontId="10" type="noConversion"/>
  </si>
  <si>
    <r>
      <t xml:space="preserve">    3：存貨量＝水泥存貨量＋熟料存貨換算水泥約當量（以熟料占卜特蘭水泥</t>
    </r>
    <r>
      <rPr>
        <sz val="12"/>
        <color theme="1"/>
        <rFont val="Times New Roman"/>
        <family val="1"/>
      </rPr>
      <t>96%</t>
    </r>
    <r>
      <rPr>
        <sz val="12"/>
        <color theme="1"/>
        <rFont val="標楷體"/>
        <family val="4"/>
        <charset val="136"/>
      </rPr>
      <t>重量換算）。</t>
    </r>
    <phoneticPr fontId="10" type="noConversion"/>
  </si>
  <si>
    <t>　　4：國產品內銷量＝各生產廠商水泥內銷量＋各生產廠商水泥內部使用移轉量＋各生產廠商熟料內銷量轉換水泥約當量。</t>
    <phoneticPr fontId="6" type="noConversion"/>
  </si>
  <si>
    <r>
      <t xml:space="preserve">        5</t>
    </r>
    <r>
      <rPr>
        <sz val="12"/>
        <color theme="1"/>
        <rFont val="標楷體"/>
        <family val="4"/>
        <charset val="136"/>
      </rPr>
      <t>：國內產業出口量係彙整答卷之國內</t>
    </r>
    <r>
      <rPr>
        <sz val="12"/>
        <color theme="1"/>
        <rFont val="Times New Roman"/>
        <family val="1"/>
      </rPr>
      <t>6</t>
    </r>
    <r>
      <rPr>
        <sz val="12"/>
        <color theme="1"/>
        <rFont val="標楷體"/>
        <family val="4"/>
        <charset val="136"/>
      </rPr>
      <t>家生產廠商的出口量，含水泥及熟料。</t>
    </r>
    <phoneticPr fontId="10" type="noConversion"/>
  </si>
  <si>
    <r>
      <t xml:space="preserve">        6</t>
    </r>
    <r>
      <rPr>
        <sz val="12"/>
        <color theme="1"/>
        <rFont val="標楷體"/>
        <family val="4"/>
        <charset val="136"/>
      </rPr>
      <t>：內銷價係以國內生產廠商之內銷銷貨收入扣除內銷運費及貨物稅後加權平均計算之。</t>
    </r>
    <phoneticPr fontId="10" type="noConversion"/>
  </si>
  <si>
    <r>
      <t xml:space="preserve">        7</t>
    </r>
    <r>
      <rPr>
        <sz val="12"/>
        <color theme="1"/>
        <rFont val="標楷體"/>
        <family val="4"/>
        <charset val="136"/>
      </rPr>
      <t>：外銷價係以國內生產廠商之外銷銷貨收入扣除外銷運費後加權平均計算之。</t>
    </r>
    <phoneticPr fontId="10" type="noConversion"/>
  </si>
  <si>
    <t xml:space="preserve">       表2   卜特蘭水泥相關價格表</t>
    <phoneticPr fontId="17" type="noConversion"/>
  </si>
  <si>
    <t>單位:元/公噸</t>
    <phoneticPr fontId="16" type="noConversion"/>
  </si>
  <si>
    <t>104(1-6)</t>
    <phoneticPr fontId="10" type="noConversion"/>
  </si>
  <si>
    <t>105(1-6)</t>
    <phoneticPr fontId="10" type="noConversion"/>
  </si>
  <si>
    <t>1.</t>
    <phoneticPr fontId="16" type="noConversion"/>
  </si>
  <si>
    <r>
      <t>內銷價</t>
    </r>
    <r>
      <rPr>
        <b/>
        <vertAlign val="superscript"/>
        <sz val="12"/>
        <rFont val="標楷體"/>
        <family val="4"/>
        <charset val="136"/>
      </rPr>
      <t>1</t>
    </r>
    <phoneticPr fontId="16" type="noConversion"/>
  </si>
  <si>
    <t>國產品內銷價</t>
    <phoneticPr fontId="17" type="noConversion"/>
  </si>
  <si>
    <t>國產品平均製成品成本</t>
    <phoneticPr fontId="10" type="noConversion"/>
  </si>
  <si>
    <r>
      <t xml:space="preserve">                </t>
    </r>
    <r>
      <rPr>
        <b/>
        <sz val="12"/>
        <rFont val="標楷體"/>
        <family val="4"/>
        <charset val="136"/>
      </rPr>
      <t>增減率</t>
    </r>
    <r>
      <rPr>
        <b/>
        <sz val="12"/>
        <rFont val="Times New Roman"/>
        <family val="1"/>
      </rPr>
      <t>(%)</t>
    </r>
    <phoneticPr fontId="17" type="noConversion"/>
  </si>
  <si>
    <r>
      <t>國產品外銷價</t>
    </r>
    <r>
      <rPr>
        <b/>
        <vertAlign val="superscript"/>
        <sz val="12"/>
        <rFont val="標楷體"/>
        <family val="4"/>
        <charset val="136"/>
      </rPr>
      <t>3</t>
    </r>
    <phoneticPr fontId="16" type="noConversion"/>
  </si>
  <si>
    <r>
      <t>國產品平均外銷價</t>
    </r>
    <r>
      <rPr>
        <b/>
        <sz val="12"/>
        <rFont val="Times New Roman"/>
        <family val="1"/>
      </rPr>
      <t/>
    </r>
    <phoneticPr fontId="10" type="noConversion"/>
  </si>
  <si>
    <t>4.</t>
    <phoneticPr fontId="16" type="noConversion"/>
  </si>
  <si>
    <r>
      <t>進口貨品</t>
    </r>
    <r>
      <rPr>
        <b/>
        <sz val="12"/>
        <rFont val="Times New Roman"/>
        <family val="1"/>
      </rPr>
      <t>CIF</t>
    </r>
    <r>
      <rPr>
        <b/>
        <sz val="12"/>
        <rFont val="標楷體"/>
        <family val="4"/>
        <charset val="136"/>
      </rPr>
      <t>價</t>
    </r>
    <r>
      <rPr>
        <b/>
        <sz val="12"/>
        <rFont val="Times New Roman"/>
        <family val="1"/>
      </rPr>
      <t/>
    </r>
    <phoneticPr fontId="17" type="noConversion"/>
  </si>
  <si>
    <r>
      <t>非涉案國貨品進口</t>
    </r>
    <r>
      <rPr>
        <b/>
        <sz val="12"/>
        <rFont val="Times New Roman"/>
        <family val="1"/>
      </rPr>
      <t>CIF</t>
    </r>
    <r>
      <rPr>
        <b/>
        <sz val="12"/>
        <rFont val="標楷體"/>
        <family val="4"/>
        <charset val="136"/>
      </rPr>
      <t>價</t>
    </r>
    <r>
      <rPr>
        <b/>
        <sz val="12"/>
        <rFont val="Times New Roman"/>
        <family val="1"/>
      </rPr>
      <t/>
    </r>
    <phoneticPr fontId="17" type="noConversion"/>
  </si>
  <si>
    <r>
      <t>所有國家貨品進口</t>
    </r>
    <r>
      <rPr>
        <b/>
        <sz val="12"/>
        <rFont val="Times New Roman"/>
        <family val="1"/>
      </rPr>
      <t>CIF</t>
    </r>
    <r>
      <rPr>
        <b/>
        <sz val="12"/>
        <rFont val="標楷體"/>
        <family val="4"/>
        <charset val="136"/>
      </rPr>
      <t>價</t>
    </r>
    <r>
      <rPr>
        <b/>
        <sz val="12"/>
        <rFont val="Times New Roman"/>
        <family val="1"/>
      </rPr>
      <t/>
    </r>
    <phoneticPr fontId="17" type="noConversion"/>
  </si>
  <si>
    <r>
      <t>國產品與進口貨品</t>
    </r>
    <r>
      <rPr>
        <b/>
        <sz val="12"/>
        <rFont val="Times New Roman"/>
        <family val="1"/>
      </rPr>
      <t>CIF</t>
    </r>
    <r>
      <rPr>
        <b/>
        <sz val="12"/>
        <rFont val="標楷體"/>
        <family val="4"/>
        <charset val="136"/>
      </rPr>
      <t>價之價差</t>
    </r>
    <r>
      <rPr>
        <b/>
        <vertAlign val="superscript"/>
        <sz val="12"/>
        <rFont val="Times New Roman"/>
        <family val="1"/>
      </rPr>
      <t>4</t>
    </r>
    <phoneticPr fontId="17" type="noConversion"/>
  </si>
  <si>
    <t>註　1：內銷價係以國內生產廠商之內銷銷貨收入扣除內銷運費及貨物稅後加權平均計算之。</t>
    <phoneticPr fontId="10" type="noConversion"/>
  </si>
  <si>
    <t>　　3：外銷價係以國內生產廠商之外銷銷貨收入扣除外銷運費後加權平均計算之。</t>
    <phoneticPr fontId="10" type="noConversion"/>
  </si>
  <si>
    <r>
      <t>　　</t>
    </r>
    <r>
      <rPr>
        <sz val="12"/>
        <rFont val="Times New Roman"/>
        <family val="1"/>
      </rPr>
      <t>4</t>
    </r>
    <r>
      <rPr>
        <sz val="12"/>
        <rFont val="標楷體"/>
        <family val="4"/>
        <charset val="136"/>
      </rPr>
      <t>：價差（</t>
    </r>
    <r>
      <rPr>
        <sz val="12"/>
        <rFont val="Times New Roman"/>
        <family val="1"/>
      </rPr>
      <t>price undercutting</t>
    </r>
    <r>
      <rPr>
        <sz val="12"/>
        <rFont val="標楷體"/>
        <family val="4"/>
        <charset val="136"/>
      </rPr>
      <t>）＝國產品內銷價格–進口貨品</t>
    </r>
    <r>
      <rPr>
        <sz val="12"/>
        <rFont val="Times New Roman"/>
        <family val="1"/>
      </rPr>
      <t>CIF</t>
    </r>
    <r>
      <rPr>
        <sz val="12"/>
        <rFont val="標楷體"/>
        <family val="4"/>
        <charset val="136"/>
      </rPr>
      <t>價。</t>
    </r>
    <phoneticPr fontId="10" type="noConversion"/>
  </si>
  <si>
    <t>N/A</t>
    <phoneticPr fontId="5" type="noConversion"/>
  </si>
  <si>
    <r>
      <t>資料來源：1.生產量、產能、年度新增產能及銷售量係根據中國大陸國家統計局數據庫及其出版之「中國統計年鑑」彙整而得，包括</t>
    </r>
    <r>
      <rPr>
        <sz val="12"/>
        <rFont val="Times New Roman"/>
        <family val="1"/>
      </rPr>
      <t>P.I</t>
    </r>
    <r>
      <rPr>
        <sz val="12"/>
        <rFont val="標楷體"/>
        <family val="4"/>
        <charset val="136"/>
      </rPr>
      <t>、</t>
    </r>
    <r>
      <rPr>
        <sz val="12"/>
        <rFont val="Times New Roman"/>
        <family val="1"/>
      </rPr>
      <t/>
    </r>
    <phoneticPr fontId="10" type="noConversion"/>
  </si>
  <si>
    <r>
      <t xml:space="preserve">        </t>
    </r>
    <r>
      <rPr>
        <sz val="12"/>
        <rFont val="Times New Roman"/>
        <family val="1"/>
      </rPr>
      <t xml:space="preserve">        P.II</t>
    </r>
    <r>
      <rPr>
        <sz val="12"/>
        <rFont val="標楷體"/>
        <family val="4"/>
        <charset val="136"/>
      </rPr>
      <t>、</t>
    </r>
    <r>
      <rPr>
        <sz val="12"/>
        <rFont val="Times New Roman"/>
        <family val="1"/>
      </rPr>
      <t>P.O</t>
    </r>
    <r>
      <rPr>
        <sz val="12"/>
        <rFont val="標楷體"/>
        <family val="4"/>
        <charset val="136"/>
      </rPr>
      <t>及</t>
    </r>
    <r>
      <rPr>
        <sz val="12"/>
        <rFont val="Times New Roman"/>
        <family val="1"/>
      </rPr>
      <t>P.C</t>
    </r>
    <r>
      <rPr>
        <sz val="12"/>
        <rFont val="標楷體"/>
        <family val="4"/>
        <charset val="136"/>
      </rPr>
      <t>級水泥。無從得知熟料內銷量轉換水泥約當量部分。</t>
    </r>
    <phoneticPr fontId="10" type="noConversion"/>
  </si>
  <si>
    <t xml:space="preserve">          2.進出口數據係統計中國大陸海關總署稅號252310(熟料)及252329(水泥)資料而得。熟料部分因中國大陸各品級水泥之熟料</t>
    <phoneticPr fontId="10" type="noConversion"/>
  </si>
  <si>
    <t xml:space="preserve">            與石膏比例不同，無從得知其中不同品項之占比，爰未轉換為水泥約當量。</t>
    <phoneticPr fontId="10" type="noConversion"/>
  </si>
  <si>
    <t>註  1：增減率係以各列開始有數據之年度為基期。</t>
    <phoneticPr fontId="10" type="noConversion"/>
  </si>
  <si>
    <r>
      <t>　　2：根據資料來源，係統計規模以上工業水泥產能。規模以上係指年主要營業收入人民幣</t>
    </r>
    <r>
      <rPr>
        <sz val="12"/>
        <rFont val="Times New Roman"/>
        <family val="1"/>
      </rPr>
      <t>2,000</t>
    </r>
    <r>
      <rPr>
        <sz val="12"/>
        <rFont val="標楷體"/>
        <family val="4"/>
        <charset val="136"/>
      </rPr>
      <t>萬元以上的企業。</t>
    </r>
    <phoneticPr fontId="10" type="noConversion"/>
  </si>
  <si>
    <t>　　3：根據資料來源，年度新增產能係指在該年度內透過固定資產之投資因而增加的設計產能。</t>
    <phoneticPr fontId="10" type="noConversion"/>
  </si>
  <si>
    <t>　　4：表面需求量 = 銷售量 + 進口量。　　</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</si>
</sst>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76" formatCode="0.0_ "/>
    <numFmt numFmtId="177" formatCode="#,##0_ "/>
    <numFmt numFmtId="178" formatCode="#,##0_);[Red]\(#,##0\)"/>
    <numFmt numFmtId="179" formatCode="#,##0.0_ "/>
    <numFmt numFmtId="180" formatCode="#,##0_);\(#,##0\)"/>
    <numFmt numFmtId="181" formatCode="0.0_);[Red]\(0.0\)"/>
    <numFmt numFmtId="182" formatCode="#,##0.0_);[Red]\(#,##0.0\)"/>
    <numFmt numFmtId="183" formatCode="#,##0_ ;[Red]\-#,##0\ "/>
    <numFmt numFmtId="184" formatCode="0.00_ ;[Red]\-0.00\ "/>
    <numFmt numFmtId="185" formatCode="0.00_ "/>
    <numFmt numFmtId="186" formatCode="#,##0.00_ "/>
    <numFmt numFmtId="187" formatCode="#,##0.00_);[Red]\(#,##0.00\)"/>
    <numFmt numFmtId="188" formatCode="_-* #,##0_-;\-* #,##0_-;_-* &quot;-&quot;??_-;_-@_-"/>
    <numFmt numFmtId="189" formatCode="_(* #,##0.00_);_(* \(#,##0.00\);_(* &quot;-&quot;??_);_(@_)"/>
  </numFmts>
  <fonts count="40">
    <font>
      <sz val="12"/>
      <name val="新細明體"/>
      <family val="1"/>
      <charset val="136"/>
    </font>
    <font>
      <sz val="12"/>
      <color theme="1"/>
      <name val="新細明體"/>
      <family val="2"/>
      <charset val="136"/>
      <scheme val="minor"/>
    </font>
    <font>
      <sz val="12"/>
      <name val="新細明體"/>
      <family val="1"/>
      <charset val="136"/>
    </font>
    <font>
      <b/>
      <sz val="20"/>
      <name val="標楷體"/>
      <family val="4"/>
      <charset val="136"/>
    </font>
    <font>
      <b/>
      <sz val="20"/>
      <name val="Times New Roman"/>
      <family val="1"/>
    </font>
    <font>
      <sz val="9"/>
      <name val="新細明體"/>
      <family val="2"/>
      <charset val="136"/>
      <scheme val="minor"/>
    </font>
    <font>
      <sz val="11"/>
      <name val="華康中楷體"/>
      <family val="3"/>
      <charset val="136"/>
    </font>
    <font>
      <b/>
      <sz val="12"/>
      <name val="標楷體"/>
      <family val="4"/>
      <charset val="136"/>
    </font>
    <font>
      <b/>
      <sz val="12"/>
      <name val="Times New Roman"/>
      <family val="1"/>
    </font>
    <font>
      <b/>
      <sz val="12"/>
      <color indexed="8"/>
      <name val="Times New Roman"/>
      <family val="1"/>
    </font>
    <font>
      <sz val="9"/>
      <name val="新細明體"/>
      <family val="1"/>
      <charset val="136"/>
    </font>
    <font>
      <b/>
      <vertAlign val="superscript"/>
      <sz val="12"/>
      <name val="Times New Roman"/>
      <family val="1"/>
    </font>
    <font>
      <b/>
      <sz val="12"/>
      <color theme="1"/>
      <name val="Times New Roman"/>
      <family val="1"/>
    </font>
    <font>
      <sz val="12"/>
      <name val="標楷體"/>
      <family val="4"/>
      <charset val="136"/>
    </font>
    <font>
      <sz val="12"/>
      <name val="Times New Roman"/>
      <family val="1"/>
    </font>
    <font>
      <sz val="12"/>
      <color indexed="8"/>
      <name val="標楷體"/>
      <family val="4"/>
      <charset val="136"/>
    </font>
    <font>
      <b/>
      <sz val="11"/>
      <name val="華康中楷體"/>
      <family val="3"/>
      <charset val="136"/>
    </font>
    <font>
      <b/>
      <sz val="10"/>
      <name val="華康中楷體"/>
      <family val="3"/>
      <charset val="136"/>
    </font>
    <font>
      <sz val="12"/>
      <name val="Arial"/>
      <family val="2"/>
    </font>
    <font>
      <b/>
      <vertAlign val="superscript"/>
      <sz val="12"/>
      <name val="標楷體"/>
      <family val="4"/>
      <charset val="136"/>
    </font>
    <font>
      <b/>
      <sz val="12"/>
      <name val="Arial"/>
      <family val="2"/>
    </font>
    <font>
      <sz val="12"/>
      <color theme="1"/>
      <name val="Times New Roman"/>
      <family val="1"/>
    </font>
    <font>
      <sz val="9"/>
      <name val="細明體"/>
      <family val="3"/>
      <charset val="136"/>
    </font>
    <font>
      <b/>
      <vertAlign val="superscript"/>
      <sz val="12"/>
      <name val="Arial"/>
      <family val="2"/>
    </font>
    <font>
      <b/>
      <sz val="12"/>
      <color indexed="8"/>
      <name val="標楷體"/>
      <family val="4"/>
      <charset val="136"/>
    </font>
    <font>
      <b/>
      <sz val="12"/>
      <color indexed="8"/>
      <name val="Arial"/>
      <family val="2"/>
    </font>
    <font>
      <sz val="10"/>
      <name val="新細明體"/>
      <family val="1"/>
      <charset val="136"/>
      <scheme val="minor"/>
    </font>
    <font>
      <b/>
      <sz val="12"/>
      <color theme="1"/>
      <name val="Arial"/>
      <family val="2"/>
    </font>
    <font>
      <sz val="12"/>
      <color theme="1"/>
      <name val="標楷體"/>
      <family val="4"/>
      <charset val="136"/>
    </font>
    <font>
      <sz val="12"/>
      <color theme="1"/>
      <name val="新細明體"/>
      <family val="1"/>
      <charset val="136"/>
    </font>
    <font>
      <b/>
      <sz val="10"/>
      <name val="Arial"/>
      <family val="2"/>
    </font>
    <font>
      <b/>
      <sz val="12"/>
      <color theme="1"/>
      <name val="標楷體"/>
      <family val="4"/>
      <charset val="136"/>
    </font>
    <font>
      <b/>
      <vertAlign val="superscript"/>
      <sz val="12"/>
      <color theme="1"/>
      <name val="標楷體"/>
      <family val="4"/>
      <charset val="136"/>
    </font>
    <font>
      <b/>
      <sz val="12"/>
      <color rgb="FFFF0000"/>
      <name val="Arial"/>
      <family val="2"/>
    </font>
    <font>
      <b/>
      <vertAlign val="superscript"/>
      <sz val="12"/>
      <color theme="1"/>
      <name val="Times New Roman"/>
      <family val="1"/>
    </font>
    <font>
      <b/>
      <sz val="13"/>
      <name val="Arial"/>
      <family val="2"/>
    </font>
    <font>
      <sz val="9"/>
      <name val="Book Antiqua"/>
      <family val="1"/>
    </font>
    <font>
      <sz val="12"/>
      <color theme="1"/>
      <name val="新細明體"/>
      <family val="1"/>
      <charset val="136"/>
      <scheme val="minor"/>
    </font>
    <font>
      <sz val="12"/>
      <color indexed="8"/>
      <name val="新細明體"/>
      <family val="1"/>
      <charset val="136"/>
    </font>
    <font>
      <b/>
      <sz val="12"/>
      <color indexed="18"/>
      <name val="Times New Roman"/>
      <family val="1"/>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hair">
        <color indexed="64"/>
      </right>
      <top/>
      <bottom/>
      <diagonal/>
    </border>
    <border>
      <left/>
      <right style="hair">
        <color indexed="64"/>
      </right>
      <top/>
      <bottom/>
      <diagonal/>
    </border>
    <border>
      <left/>
      <right style="medium">
        <color indexed="64"/>
      </right>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34">
    <xf numFmtId="0" fontId="0"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0" fontId="14" fillId="0" borderId="0"/>
    <xf numFmtId="0" fontId="2" fillId="0" borderId="0"/>
    <xf numFmtId="43" fontId="14" fillId="0" borderId="0" applyFont="0" applyFill="0" applyBorder="0" applyAlignment="0" applyProtection="0">
      <alignment vertical="center"/>
    </xf>
    <xf numFmtId="0" fontId="2" fillId="0" borderId="0"/>
    <xf numFmtId="0" fontId="2" fillId="0" borderId="0"/>
    <xf numFmtId="9" fontId="2" fillId="0" borderId="0" applyFont="0" applyFill="0" applyBorder="0" applyAlignment="0" applyProtection="0">
      <alignment vertical="center"/>
    </xf>
    <xf numFmtId="0" fontId="14" fillId="0" borderId="0"/>
    <xf numFmtId="0" fontId="14" fillId="0" borderId="0"/>
    <xf numFmtId="188" fontId="36" fillId="0" borderId="44"/>
    <xf numFmtId="0" fontId="37" fillId="0" borderId="0">
      <alignment vertical="center"/>
    </xf>
    <xf numFmtId="0" fontId="2" fillId="0" borderId="0">
      <alignment vertical="center"/>
    </xf>
    <xf numFmtId="0" fontId="37" fillId="0" borderId="0">
      <alignment vertical="center"/>
    </xf>
    <xf numFmtId="0" fontId="2" fillId="0" borderId="0"/>
    <xf numFmtId="0" fontId="37" fillId="0" borderId="0"/>
    <xf numFmtId="0" fontId="2" fillId="0" borderId="0"/>
    <xf numFmtId="0" fontId="2" fillId="0" borderId="0">
      <alignment vertical="center"/>
    </xf>
    <xf numFmtId="0" fontId="1" fillId="0" borderId="0">
      <alignment vertical="center"/>
    </xf>
    <xf numFmtId="0" fontId="37" fillId="0" borderId="0">
      <alignment vertical="center"/>
    </xf>
    <xf numFmtId="43" fontId="38"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alignment vertical="center"/>
    </xf>
    <xf numFmtId="189" fontId="38" fillId="0" borderId="0" applyFont="0" applyFill="0" applyBorder="0" applyAlignment="0" applyProtection="0"/>
    <xf numFmtId="43" fontId="37" fillId="0" borderId="0" applyFont="0" applyFill="0" applyBorder="0" applyAlignment="0" applyProtection="0">
      <alignment vertical="center"/>
    </xf>
    <xf numFmtId="43" fontId="38" fillId="0" borderId="0" applyFont="0" applyFill="0" applyBorder="0" applyAlignment="0" applyProtection="0">
      <alignment vertical="center"/>
    </xf>
    <xf numFmtId="189" fontId="3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alignment vertical="center"/>
    </xf>
    <xf numFmtId="9" fontId="37" fillId="0" borderId="0" applyFont="0" applyFill="0" applyBorder="0" applyAlignment="0" applyProtection="0">
      <alignment vertical="center"/>
    </xf>
  </cellStyleXfs>
  <cellXfs count="400">
    <xf numFmtId="0" fontId="0" fillId="0" borderId="0" xfId="0"/>
    <xf numFmtId="0" fontId="2" fillId="0" borderId="0" xfId="1"/>
    <xf numFmtId="0" fontId="2" fillId="0" borderId="0" xfId="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9" fillId="0" borderId="5" xfId="1" applyFont="1" applyBorder="1" applyAlignment="1">
      <alignment horizontal="center"/>
    </xf>
    <xf numFmtId="0" fontId="2" fillId="0" borderId="6" xfId="1" applyBorder="1" applyAlignment="1"/>
    <xf numFmtId="0" fontId="9" fillId="0" borderId="4" xfId="1" applyFont="1" applyBorder="1" applyAlignment="1">
      <alignment horizontal="center"/>
    </xf>
    <xf numFmtId="0" fontId="8" fillId="0" borderId="7" xfId="1" applyFont="1" applyBorder="1" applyAlignment="1">
      <alignment horizontal="center"/>
    </xf>
    <xf numFmtId="0" fontId="8" fillId="0" borderId="8" xfId="1" quotePrefix="1" applyFont="1" applyBorder="1"/>
    <xf numFmtId="4" fontId="7" fillId="0" borderId="9" xfId="1" applyNumberFormat="1" applyFont="1" applyBorder="1"/>
    <xf numFmtId="176" fontId="8" fillId="0" borderId="10" xfId="1" quotePrefix="1" applyNumberFormat="1" applyFont="1" applyBorder="1" applyAlignment="1">
      <alignment horizontal="right"/>
    </xf>
    <xf numFmtId="176" fontId="8" fillId="0" borderId="11" xfId="1" quotePrefix="1" applyNumberFormat="1" applyFont="1" applyBorder="1" applyAlignment="1">
      <alignment horizontal="right"/>
    </xf>
    <xf numFmtId="176" fontId="8" fillId="0" borderId="12" xfId="1" quotePrefix="1" applyNumberFormat="1" applyFont="1" applyBorder="1" applyAlignment="1">
      <alignment horizontal="right"/>
    </xf>
    <xf numFmtId="176" fontId="8" fillId="0" borderId="13" xfId="1" quotePrefix="1" applyNumberFormat="1" applyFont="1" applyBorder="1" applyAlignment="1">
      <alignment horizontal="right"/>
    </xf>
    <xf numFmtId="0" fontId="8" fillId="0" borderId="14" xfId="1" applyFont="1" applyBorder="1" applyAlignment="1"/>
    <xf numFmtId="0" fontId="2" fillId="0" borderId="14" xfId="1" applyBorder="1" applyAlignment="1"/>
    <xf numFmtId="0" fontId="8" fillId="0" borderId="15" xfId="1" applyFont="1" applyBorder="1" applyAlignment="1"/>
    <xf numFmtId="0" fontId="8" fillId="0" borderId="16" xfId="1" applyFont="1" applyBorder="1"/>
    <xf numFmtId="177" fontId="7" fillId="0" borderId="17" xfId="1" applyNumberFormat="1" applyFont="1" applyFill="1" applyBorder="1"/>
    <xf numFmtId="178" fontId="12" fillId="2" borderId="18" xfId="1" applyNumberFormat="1" applyFont="1" applyFill="1" applyBorder="1" applyAlignment="1"/>
    <xf numFmtId="178" fontId="12" fillId="2" borderId="14" xfId="1" applyNumberFormat="1" applyFont="1" applyFill="1" applyBorder="1" applyAlignment="1"/>
    <xf numFmtId="178" fontId="12" fillId="2" borderId="13" xfId="1" applyNumberFormat="1" applyFont="1" applyFill="1" applyBorder="1" applyAlignment="1"/>
    <xf numFmtId="0" fontId="12" fillId="0" borderId="14" xfId="1" applyFont="1" applyBorder="1" applyAlignment="1"/>
    <xf numFmtId="178" fontId="12" fillId="2" borderId="15" xfId="1" applyNumberFormat="1" applyFont="1" applyFill="1" applyBorder="1" applyAlignment="1"/>
    <xf numFmtId="4" fontId="8" fillId="0" borderId="17" xfId="1" applyNumberFormat="1" applyFont="1" applyFill="1" applyBorder="1"/>
    <xf numFmtId="176" fontId="12" fillId="3" borderId="18" xfId="1" applyNumberFormat="1" applyFont="1" applyFill="1" applyBorder="1" applyAlignment="1">
      <alignment horizontal="right"/>
    </xf>
    <xf numFmtId="176" fontId="12" fillId="3" borderId="14" xfId="1" applyNumberFormat="1" applyFont="1" applyFill="1" applyBorder="1" applyAlignment="1">
      <alignment horizontal="right"/>
    </xf>
    <xf numFmtId="176" fontId="12" fillId="3" borderId="15" xfId="1" applyNumberFormat="1" applyFont="1" applyFill="1" applyBorder="1" applyAlignment="1">
      <alignment horizontal="right"/>
    </xf>
    <xf numFmtId="176" fontId="12" fillId="3" borderId="19" xfId="1" applyNumberFormat="1" applyFont="1" applyFill="1" applyBorder="1" applyAlignment="1">
      <alignment horizontal="right"/>
    </xf>
    <xf numFmtId="176" fontId="12" fillId="3" borderId="20" xfId="1" applyNumberFormat="1" applyFont="1" applyFill="1" applyBorder="1" applyAlignment="1">
      <alignment horizontal="right"/>
    </xf>
    <xf numFmtId="0" fontId="8" fillId="0" borderId="21" xfId="1" applyFont="1" applyBorder="1"/>
    <xf numFmtId="4" fontId="8" fillId="0" borderId="22" xfId="1" applyNumberFormat="1" applyFont="1" applyFill="1" applyBorder="1"/>
    <xf numFmtId="176" fontId="12" fillId="3" borderId="23" xfId="1" applyNumberFormat="1" applyFont="1" applyFill="1" applyBorder="1" applyAlignment="1">
      <alignment horizontal="right"/>
    </xf>
    <xf numFmtId="4" fontId="7" fillId="0" borderId="9" xfId="1" applyNumberFormat="1" applyFont="1" applyFill="1" applyBorder="1"/>
    <xf numFmtId="176" fontId="12" fillId="0" borderId="10" xfId="1" quotePrefix="1" applyNumberFormat="1" applyFont="1" applyFill="1" applyBorder="1" applyAlignment="1">
      <alignment horizontal="right"/>
    </xf>
    <xf numFmtId="176" fontId="12" fillId="0" borderId="11" xfId="1" quotePrefix="1" applyNumberFormat="1" applyFont="1" applyFill="1" applyBorder="1" applyAlignment="1">
      <alignment horizontal="right"/>
    </xf>
    <xf numFmtId="176" fontId="12" fillId="0" borderId="12" xfId="1" quotePrefix="1" applyNumberFormat="1" applyFont="1" applyFill="1" applyBorder="1" applyAlignment="1">
      <alignment horizontal="right"/>
    </xf>
    <xf numFmtId="176" fontId="12" fillId="0" borderId="24" xfId="1" quotePrefix="1" applyNumberFormat="1" applyFont="1" applyFill="1" applyBorder="1" applyAlignment="1">
      <alignment horizontal="right"/>
    </xf>
    <xf numFmtId="4" fontId="7" fillId="0" borderId="17" xfId="1" applyNumberFormat="1" applyFont="1" applyFill="1" applyBorder="1"/>
    <xf numFmtId="177" fontId="12" fillId="2" borderId="18" xfId="2" applyNumberFormat="1" applyFont="1" applyFill="1" applyBorder="1" applyAlignment="1">
      <alignment horizontal="right"/>
    </xf>
    <xf numFmtId="177" fontId="12" fillId="2" borderId="14" xfId="2" applyNumberFormat="1" applyFont="1" applyFill="1" applyBorder="1" applyAlignment="1">
      <alignment horizontal="right"/>
    </xf>
    <xf numFmtId="177" fontId="12" fillId="0" borderId="14" xfId="2" applyNumberFormat="1" applyFont="1" applyFill="1" applyBorder="1" applyAlignment="1">
      <alignment horizontal="right"/>
    </xf>
    <xf numFmtId="177" fontId="12" fillId="2" borderId="15" xfId="2" applyNumberFormat="1" applyFont="1" applyFill="1" applyBorder="1" applyAlignment="1">
      <alignment horizontal="right"/>
    </xf>
    <xf numFmtId="177" fontId="7" fillId="0" borderId="9" xfId="1" applyNumberFormat="1" applyFont="1" applyFill="1" applyBorder="1"/>
    <xf numFmtId="177" fontId="12" fillId="2" borderId="10" xfId="1" applyNumberFormat="1" applyFont="1" applyFill="1" applyBorder="1" applyAlignment="1"/>
    <xf numFmtId="177" fontId="12" fillId="2" borderId="11" xfId="1" applyNumberFormat="1" applyFont="1" applyFill="1" applyBorder="1" applyAlignment="1"/>
    <xf numFmtId="177" fontId="12" fillId="0" borderId="11" xfId="1" applyNumberFormat="1" applyFont="1" applyFill="1" applyBorder="1" applyAlignment="1"/>
    <xf numFmtId="177" fontId="12" fillId="2" borderId="24" xfId="1" applyNumberFormat="1" applyFont="1" applyFill="1" applyBorder="1" applyAlignment="1"/>
    <xf numFmtId="176" fontId="12" fillId="2" borderId="18" xfId="1" applyNumberFormat="1" applyFont="1" applyFill="1" applyBorder="1" applyAlignment="1"/>
    <xf numFmtId="176" fontId="12" fillId="2" borderId="14" xfId="1" applyNumberFormat="1" applyFont="1" applyFill="1" applyBorder="1" applyAlignment="1"/>
    <xf numFmtId="176" fontId="12" fillId="0" borderId="14" xfId="1" applyNumberFormat="1" applyFont="1" applyFill="1" applyBorder="1" applyAlignment="1"/>
    <xf numFmtId="176" fontId="12" fillId="2" borderId="15" xfId="1" applyNumberFormat="1" applyFont="1" applyFill="1" applyBorder="1" applyAlignment="1"/>
    <xf numFmtId="176" fontId="12" fillId="3" borderId="25" xfId="1" applyNumberFormat="1" applyFont="1" applyFill="1" applyBorder="1" applyAlignment="1">
      <alignment horizontal="right"/>
    </xf>
    <xf numFmtId="176" fontId="12" fillId="3" borderId="26" xfId="1" applyNumberFormat="1" applyFont="1" applyFill="1" applyBorder="1" applyAlignment="1">
      <alignment horizontal="right"/>
    </xf>
    <xf numFmtId="176" fontId="12" fillId="0" borderId="10" xfId="1" quotePrefix="1" applyNumberFormat="1" applyFont="1" applyBorder="1" applyAlignment="1">
      <alignment horizontal="right"/>
    </xf>
    <xf numFmtId="176" fontId="12" fillId="0" borderId="11" xfId="1" quotePrefix="1" applyNumberFormat="1" applyFont="1" applyBorder="1" applyAlignment="1">
      <alignment horizontal="right"/>
    </xf>
    <xf numFmtId="176" fontId="12" fillId="0" borderId="12" xfId="1" quotePrefix="1" applyNumberFormat="1" applyFont="1" applyBorder="1" applyAlignment="1">
      <alignment horizontal="right"/>
    </xf>
    <xf numFmtId="176" fontId="12" fillId="0" borderId="24" xfId="1" quotePrefix="1" applyNumberFormat="1" applyFont="1" applyBorder="1" applyAlignment="1">
      <alignment horizontal="right"/>
    </xf>
    <xf numFmtId="0" fontId="8" fillId="0" borderId="16" xfId="1" quotePrefix="1" applyFont="1" applyBorder="1"/>
    <xf numFmtId="177" fontId="12" fillId="2" borderId="18" xfId="1" applyNumberFormat="1" applyFont="1" applyFill="1" applyBorder="1" applyAlignment="1"/>
    <xf numFmtId="177" fontId="12" fillId="2" borderId="14" xfId="1" applyNumberFormat="1" applyFont="1" applyFill="1" applyBorder="1" applyAlignment="1"/>
    <xf numFmtId="177" fontId="12" fillId="2" borderId="15" xfId="1" applyNumberFormat="1" applyFont="1" applyFill="1" applyBorder="1" applyAlignment="1"/>
    <xf numFmtId="179" fontId="12" fillId="2" borderId="18" xfId="1" applyNumberFormat="1" applyFont="1" applyFill="1" applyBorder="1" applyAlignment="1"/>
    <xf numFmtId="179" fontId="12" fillId="2" borderId="14" xfId="1" applyNumberFormat="1" applyFont="1" applyFill="1" applyBorder="1" applyAlignment="1"/>
    <xf numFmtId="179" fontId="12" fillId="0" borderId="14" xfId="1" applyNumberFormat="1" applyFont="1" applyFill="1" applyBorder="1" applyAlignment="1"/>
    <xf numFmtId="179" fontId="12" fillId="2" borderId="15" xfId="1" applyNumberFormat="1" applyFont="1" applyFill="1" applyBorder="1" applyAlignment="1"/>
    <xf numFmtId="0" fontId="8" fillId="0" borderId="27" xfId="1" applyFont="1" applyBorder="1"/>
    <xf numFmtId="4" fontId="8" fillId="0" borderId="28" xfId="1" applyNumberFormat="1" applyFont="1" applyFill="1" applyBorder="1"/>
    <xf numFmtId="176" fontId="12" fillId="3" borderId="29" xfId="1" applyNumberFormat="1" applyFont="1" applyFill="1" applyBorder="1" applyAlignment="1">
      <alignment horizontal="right"/>
    </xf>
    <xf numFmtId="176" fontId="12" fillId="3" borderId="30" xfId="1" applyNumberFormat="1" applyFont="1" applyFill="1" applyBorder="1" applyAlignment="1">
      <alignment horizontal="right"/>
    </xf>
    <xf numFmtId="0" fontId="12" fillId="0" borderId="30" xfId="1" applyFont="1" applyBorder="1" applyAlignment="1"/>
    <xf numFmtId="176" fontId="12" fillId="3" borderId="31" xfId="1" applyNumberFormat="1" applyFont="1" applyFill="1" applyBorder="1" applyAlignment="1">
      <alignment horizontal="right"/>
    </xf>
    <xf numFmtId="0" fontId="16" fillId="0" borderId="0" xfId="1" applyFont="1" applyBorder="1"/>
    <xf numFmtId="0" fontId="8" fillId="0" borderId="0" xfId="1" applyFont="1" applyBorder="1" applyAlignment="1">
      <alignment horizontal="right"/>
    </xf>
    <xf numFmtId="0" fontId="18" fillId="0" borderId="0" xfId="1" applyFont="1" applyFill="1" applyBorder="1"/>
    <xf numFmtId="0" fontId="7" fillId="0" borderId="0" xfId="1" applyFont="1" applyBorder="1" applyAlignment="1">
      <alignment horizontal="right" vertical="top"/>
    </xf>
    <xf numFmtId="0" fontId="2" fillId="0" borderId="6" xfId="1" applyBorder="1"/>
    <xf numFmtId="0" fontId="8" fillId="0" borderId="16" xfId="1" quotePrefix="1" applyFont="1" applyFill="1" applyBorder="1"/>
    <xf numFmtId="0" fontId="7" fillId="0" borderId="9" xfId="1" applyNumberFormat="1" applyFont="1" applyFill="1" applyBorder="1"/>
    <xf numFmtId="0" fontId="20" fillId="0" borderId="10" xfId="1" applyFont="1" applyFill="1" applyBorder="1" applyAlignment="1">
      <alignment horizontal="center"/>
    </xf>
    <xf numFmtId="0" fontId="20" fillId="0" borderId="11" xfId="1" applyFont="1" applyFill="1" applyBorder="1" applyAlignment="1">
      <alignment horizontal="center"/>
    </xf>
    <xf numFmtId="0" fontId="2" fillId="0" borderId="14" xfId="1" applyBorder="1"/>
    <xf numFmtId="0" fontId="20" fillId="0" borderId="32" xfId="1" applyFont="1" applyFill="1" applyBorder="1" applyAlignment="1">
      <alignment horizontal="center"/>
    </xf>
    <xf numFmtId="0" fontId="8" fillId="0" borderId="16" xfId="1" applyFont="1" applyFill="1" applyBorder="1"/>
    <xf numFmtId="0" fontId="7" fillId="0" borderId="17" xfId="1" applyFont="1" applyFill="1" applyBorder="1"/>
    <xf numFmtId="180" fontId="8" fillId="2" borderId="18" xfId="3" applyNumberFormat="1" applyFont="1" applyFill="1" applyBorder="1" applyAlignment="1">
      <alignment shrinkToFit="1"/>
    </xf>
    <xf numFmtId="180" fontId="8" fillId="2" borderId="14" xfId="3" applyNumberFormat="1" applyFont="1" applyFill="1" applyBorder="1" applyAlignment="1">
      <alignment shrinkToFit="1"/>
    </xf>
    <xf numFmtId="0" fontId="14" fillId="0" borderId="14" xfId="1" applyFont="1" applyBorder="1"/>
    <xf numFmtId="180" fontId="8" fillId="2" borderId="15" xfId="3" applyNumberFormat="1" applyFont="1" applyFill="1" applyBorder="1" applyAlignment="1">
      <alignment shrinkToFit="1"/>
    </xf>
    <xf numFmtId="0" fontId="8" fillId="0" borderId="17" xfId="1" applyFont="1" applyFill="1" applyBorder="1"/>
    <xf numFmtId="176" fontId="8" fillId="3" borderId="18" xfId="1" applyNumberFormat="1" applyFont="1" applyFill="1" applyBorder="1" applyAlignment="1">
      <alignment horizontal="right" shrinkToFit="1"/>
    </xf>
    <xf numFmtId="176" fontId="8" fillId="3" borderId="14" xfId="1" applyNumberFormat="1" applyFont="1" applyFill="1" applyBorder="1" applyAlignment="1">
      <alignment horizontal="right" shrinkToFit="1"/>
    </xf>
    <xf numFmtId="176" fontId="8" fillId="3" borderId="20" xfId="1" applyNumberFormat="1" applyFont="1" applyFill="1" applyBorder="1" applyAlignment="1">
      <alignment horizontal="right" shrinkToFit="1"/>
    </xf>
    <xf numFmtId="0" fontId="8" fillId="0" borderId="8" xfId="1" quotePrefix="1" applyFont="1" applyFill="1" applyBorder="1"/>
    <xf numFmtId="0" fontId="7" fillId="0" borderId="9" xfId="1" applyFont="1" applyFill="1" applyBorder="1"/>
    <xf numFmtId="176" fontId="14" fillId="0" borderId="10" xfId="1" applyNumberFormat="1" applyFont="1" applyFill="1" applyBorder="1" applyAlignment="1">
      <alignment shrinkToFit="1"/>
    </xf>
    <xf numFmtId="176" fontId="14" fillId="0" borderId="11" xfId="1" applyNumberFormat="1" applyFont="1" applyFill="1" applyBorder="1" applyAlignment="1">
      <alignment shrinkToFit="1"/>
    </xf>
    <xf numFmtId="176" fontId="14" fillId="0" borderId="32" xfId="1" applyNumberFormat="1" applyFont="1" applyFill="1" applyBorder="1" applyAlignment="1">
      <alignment shrinkToFit="1"/>
    </xf>
    <xf numFmtId="177" fontId="12" fillId="2" borderId="18" xfId="3" applyNumberFormat="1" applyFont="1" applyFill="1" applyBorder="1" applyAlignment="1">
      <alignment horizontal="right" shrinkToFit="1"/>
    </xf>
    <xf numFmtId="177" fontId="12" fillId="2" borderId="14" xfId="3" applyNumberFormat="1" applyFont="1" applyFill="1" applyBorder="1" applyAlignment="1">
      <alignment horizontal="right" shrinkToFit="1"/>
    </xf>
    <xf numFmtId="177" fontId="14" fillId="0" borderId="14" xfId="1" applyNumberFormat="1" applyFont="1" applyBorder="1" applyAlignment="1">
      <alignment horizontal="right"/>
    </xf>
    <xf numFmtId="177" fontId="12" fillId="2" borderId="15" xfId="3" applyNumberFormat="1" applyFont="1" applyFill="1" applyBorder="1" applyAlignment="1">
      <alignment horizontal="right" shrinkToFit="1"/>
    </xf>
    <xf numFmtId="177" fontId="14" fillId="0" borderId="0" xfId="1" applyNumberFormat="1" applyFont="1"/>
    <xf numFmtId="177" fontId="14" fillId="0" borderId="14" xfId="1" applyNumberFormat="1" applyFont="1" applyBorder="1"/>
    <xf numFmtId="0" fontId="8" fillId="0" borderId="21" xfId="1" applyFont="1" applyFill="1" applyBorder="1"/>
    <xf numFmtId="0" fontId="8" fillId="0" borderId="22" xfId="1" applyFont="1" applyFill="1" applyBorder="1"/>
    <xf numFmtId="176" fontId="14" fillId="0" borderId="10" xfId="1" quotePrefix="1" applyNumberFormat="1" applyFont="1" applyFill="1" applyBorder="1" applyAlignment="1">
      <alignment horizontal="right" shrinkToFit="1"/>
    </xf>
    <xf numFmtId="176" fontId="14" fillId="0" borderId="11" xfId="1" quotePrefix="1" applyNumberFormat="1" applyFont="1" applyFill="1" applyBorder="1" applyAlignment="1">
      <alignment horizontal="right" shrinkToFit="1"/>
    </xf>
    <xf numFmtId="0" fontId="14" fillId="0" borderId="11" xfId="1" applyFont="1" applyFill="1" applyBorder="1" applyAlignment="1">
      <alignment shrinkToFit="1"/>
    </xf>
    <xf numFmtId="0" fontId="14" fillId="0" borderId="32" xfId="1" applyFont="1" applyFill="1" applyBorder="1" applyAlignment="1">
      <alignment shrinkToFit="1"/>
    </xf>
    <xf numFmtId="180" fontId="12" fillId="2" borderId="18" xfId="3" applyNumberFormat="1" applyFont="1" applyFill="1" applyBorder="1" applyAlignment="1">
      <alignment horizontal="right" shrinkToFit="1"/>
    </xf>
    <xf numFmtId="180" fontId="12" fillId="2" borderId="14" xfId="3" applyNumberFormat="1" applyFont="1" applyFill="1" applyBorder="1" applyAlignment="1">
      <alignment horizontal="right" shrinkToFit="1"/>
    </xf>
    <xf numFmtId="180" fontId="12" fillId="2" borderId="20" xfId="3" applyNumberFormat="1" applyFont="1" applyFill="1" applyBorder="1" applyAlignment="1">
      <alignment horizontal="right" shrinkToFit="1"/>
    </xf>
    <xf numFmtId="176" fontId="8" fillId="3" borderId="14" xfId="3" applyNumberFormat="1" applyFont="1" applyFill="1" applyBorder="1" applyAlignment="1">
      <alignment horizontal="right" shrinkToFit="1"/>
    </xf>
    <xf numFmtId="180" fontId="8" fillId="2" borderId="18" xfId="3" applyNumberFormat="1" applyFont="1" applyFill="1" applyBorder="1" applyAlignment="1">
      <alignment horizontal="right" shrinkToFit="1"/>
    </xf>
    <xf numFmtId="180" fontId="8" fillId="2" borderId="14" xfId="3" applyNumberFormat="1" applyFont="1" applyFill="1" applyBorder="1" applyAlignment="1">
      <alignment horizontal="right" shrinkToFit="1"/>
    </xf>
    <xf numFmtId="180" fontId="8" fillId="2" borderId="20" xfId="3" applyNumberFormat="1" applyFont="1" applyFill="1" applyBorder="1" applyAlignment="1">
      <alignment horizontal="right" shrinkToFit="1"/>
    </xf>
    <xf numFmtId="178" fontId="8" fillId="2" borderId="18" xfId="1" applyNumberFormat="1" applyFont="1" applyFill="1" applyBorder="1" applyAlignment="1">
      <alignment shrinkToFit="1"/>
    </xf>
    <xf numFmtId="178" fontId="8" fillId="2" borderId="14" xfId="1" applyNumberFormat="1" applyFont="1" applyFill="1" applyBorder="1" applyAlignment="1">
      <alignment shrinkToFit="1"/>
    </xf>
    <xf numFmtId="178" fontId="8" fillId="2" borderId="20" xfId="1" applyNumberFormat="1" applyFont="1" applyFill="1" applyBorder="1" applyAlignment="1">
      <alignment shrinkToFit="1"/>
    </xf>
    <xf numFmtId="176" fontId="8" fillId="3" borderId="23" xfId="1" applyNumberFormat="1" applyFont="1" applyFill="1" applyBorder="1" applyAlignment="1">
      <alignment horizontal="right" shrinkToFit="1"/>
    </xf>
    <xf numFmtId="176" fontId="8" fillId="3" borderId="25" xfId="1" applyNumberFormat="1" applyFont="1" applyFill="1" applyBorder="1" applyAlignment="1">
      <alignment horizontal="right" shrinkToFit="1"/>
    </xf>
    <xf numFmtId="176" fontId="8" fillId="3" borderId="33" xfId="1" applyNumberFormat="1" applyFont="1" applyFill="1" applyBorder="1" applyAlignment="1">
      <alignment horizontal="right" shrinkToFit="1"/>
    </xf>
    <xf numFmtId="176" fontId="14" fillId="0" borderId="18" xfId="1" quotePrefix="1" applyNumberFormat="1" applyFont="1" applyFill="1" applyBorder="1" applyAlignment="1">
      <alignment horizontal="right" shrinkToFit="1"/>
    </xf>
    <xf numFmtId="176" fontId="14" fillId="0" borderId="14" xfId="1" quotePrefix="1" applyNumberFormat="1" applyFont="1" applyFill="1" applyBorder="1" applyAlignment="1">
      <alignment horizontal="right" shrinkToFit="1"/>
    </xf>
    <xf numFmtId="4" fontId="14" fillId="0" borderId="14" xfId="1" applyNumberFormat="1" applyFont="1" applyFill="1" applyBorder="1" applyAlignment="1">
      <alignment shrinkToFit="1"/>
    </xf>
    <xf numFmtId="4" fontId="14" fillId="0" borderId="20" xfId="1" applyNumberFormat="1" applyFont="1" applyFill="1" applyBorder="1" applyAlignment="1">
      <alignment shrinkToFit="1"/>
    </xf>
    <xf numFmtId="177" fontId="12" fillId="2" borderId="18" xfId="3" quotePrefix="1" applyNumberFormat="1" applyFont="1" applyFill="1" applyBorder="1" applyAlignment="1">
      <alignment horizontal="right" shrinkToFit="1"/>
    </xf>
    <xf numFmtId="177" fontId="12" fillId="2" borderId="14" xfId="3" quotePrefix="1" applyNumberFormat="1" applyFont="1" applyFill="1" applyBorder="1" applyAlignment="1">
      <alignment horizontal="right" shrinkToFit="1"/>
    </xf>
    <xf numFmtId="0" fontId="21" fillId="0" borderId="14" xfId="1" applyFont="1" applyBorder="1"/>
    <xf numFmtId="177" fontId="12" fillId="2" borderId="20" xfId="3" quotePrefix="1" applyNumberFormat="1" applyFont="1" applyFill="1" applyBorder="1" applyAlignment="1">
      <alignment horizontal="right" shrinkToFit="1"/>
    </xf>
    <xf numFmtId="176" fontId="8" fillId="3" borderId="18" xfId="3" quotePrefix="1" applyNumberFormat="1" applyFont="1" applyFill="1" applyBorder="1" applyAlignment="1">
      <alignment horizontal="right" shrinkToFit="1"/>
    </xf>
    <xf numFmtId="176" fontId="8" fillId="3" borderId="14" xfId="3" quotePrefix="1" applyNumberFormat="1" applyFont="1" applyFill="1" applyBorder="1" applyAlignment="1">
      <alignment horizontal="right" shrinkToFit="1"/>
    </xf>
    <xf numFmtId="176" fontId="8" fillId="3" borderId="20" xfId="3" quotePrefix="1" applyNumberFormat="1" applyFont="1" applyFill="1" applyBorder="1" applyAlignment="1">
      <alignment horizontal="right" shrinkToFit="1"/>
    </xf>
    <xf numFmtId="0" fontId="8" fillId="0" borderId="27" xfId="1" applyFont="1" applyFill="1" applyBorder="1"/>
    <xf numFmtId="4" fontId="7" fillId="0" borderId="34" xfId="1" applyNumberFormat="1" applyFont="1" applyFill="1" applyBorder="1"/>
    <xf numFmtId="176" fontId="8" fillId="3" borderId="29" xfId="3" quotePrefix="1" applyNumberFormat="1" applyFont="1" applyFill="1" applyBorder="1" applyAlignment="1">
      <alignment horizontal="right" shrinkToFit="1"/>
    </xf>
    <xf numFmtId="176" fontId="8" fillId="3" borderId="30" xfId="3" quotePrefix="1" applyNumberFormat="1" applyFont="1" applyFill="1" applyBorder="1" applyAlignment="1">
      <alignment horizontal="right" shrinkToFit="1"/>
    </xf>
    <xf numFmtId="0" fontId="14" fillId="0" borderId="30" xfId="1" applyFont="1" applyBorder="1"/>
    <xf numFmtId="176" fontId="8" fillId="3" borderId="35" xfId="3" quotePrefix="1" applyNumberFormat="1" applyFont="1" applyFill="1" applyBorder="1" applyAlignment="1">
      <alignment horizontal="right" shrinkToFit="1"/>
    </xf>
    <xf numFmtId="0" fontId="18" fillId="0" borderId="0" xfId="1" applyFont="1" applyFill="1"/>
    <xf numFmtId="0" fontId="20" fillId="0" borderId="0" xfId="4" applyFont="1" applyFill="1"/>
    <xf numFmtId="0" fontId="8" fillId="0" borderId="36" xfId="1" applyFont="1" applyBorder="1" applyAlignment="1">
      <alignment horizontal="center"/>
    </xf>
    <xf numFmtId="0" fontId="20" fillId="0" borderId="0" xfId="4" applyNumberFormat="1" applyFont="1" applyFill="1" applyBorder="1" applyAlignment="1">
      <alignment horizontal="center"/>
    </xf>
    <xf numFmtId="49" fontId="8" fillId="0" borderId="16" xfId="5" applyNumberFormat="1" applyFont="1" applyBorder="1" applyAlignment="1">
      <alignment horizontal="right"/>
    </xf>
    <xf numFmtId="181" fontId="7" fillId="0" borderId="17" xfId="4" applyNumberFormat="1" applyFont="1" applyFill="1" applyBorder="1"/>
    <xf numFmtId="178" fontId="8" fillId="2" borderId="10" xfId="4" applyNumberFormat="1" applyFont="1" applyFill="1" applyBorder="1" applyAlignment="1">
      <alignment horizontal="right"/>
    </xf>
    <xf numFmtId="178" fontId="8" fillId="2" borderId="11" xfId="4" applyNumberFormat="1" applyFont="1" applyFill="1" applyBorder="1" applyAlignment="1">
      <alignment horizontal="right"/>
    </xf>
    <xf numFmtId="4" fontId="20" fillId="0" borderId="14" xfId="4" applyNumberFormat="1" applyFont="1" applyFill="1" applyBorder="1"/>
    <xf numFmtId="178" fontId="8" fillId="2" borderId="32" xfId="4" applyNumberFormat="1" applyFont="1" applyFill="1" applyBorder="1" applyAlignment="1">
      <alignment horizontal="right"/>
    </xf>
    <xf numFmtId="4" fontId="20" fillId="0" borderId="0" xfId="4" applyNumberFormat="1" applyFont="1" applyFill="1" applyBorder="1"/>
    <xf numFmtId="49" fontId="8" fillId="0" borderId="16" xfId="5" quotePrefix="1" applyNumberFormat="1" applyFont="1" applyFill="1" applyBorder="1" applyAlignment="1">
      <alignment horizontal="right"/>
    </xf>
    <xf numFmtId="181" fontId="20" fillId="0" borderId="17" xfId="4" applyNumberFormat="1" applyFont="1" applyFill="1" applyBorder="1"/>
    <xf numFmtId="176" fontId="8" fillId="3" borderId="18" xfId="4" applyNumberFormat="1" applyFont="1" applyFill="1" applyBorder="1" applyAlignment="1">
      <alignment horizontal="right"/>
    </xf>
    <xf numFmtId="176" fontId="8" fillId="3" borderId="14" xfId="4" applyNumberFormat="1" applyFont="1" applyFill="1" applyBorder="1" applyAlignment="1">
      <alignment horizontal="right"/>
    </xf>
    <xf numFmtId="176" fontId="8" fillId="3" borderId="20" xfId="4" applyNumberFormat="1" applyFont="1" applyFill="1" applyBorder="1" applyAlignment="1">
      <alignment horizontal="right"/>
    </xf>
    <xf numFmtId="4" fontId="20" fillId="0" borderId="0" xfId="4" applyNumberFormat="1" applyFont="1" applyFill="1"/>
    <xf numFmtId="49" fontId="8" fillId="0" borderId="21" xfId="5" applyNumberFormat="1" applyFont="1" applyFill="1" applyBorder="1" applyAlignment="1">
      <alignment horizontal="right"/>
    </xf>
    <xf numFmtId="181" fontId="20" fillId="0" borderId="22" xfId="4" applyNumberFormat="1" applyFont="1" applyFill="1" applyBorder="1"/>
    <xf numFmtId="176" fontId="8" fillId="3" borderId="23" xfId="4" quotePrefix="1" applyNumberFormat="1" applyFont="1" applyFill="1" applyBorder="1" applyAlignment="1">
      <alignment horizontal="right"/>
    </xf>
    <xf numFmtId="176" fontId="8" fillId="3" borderId="25" xfId="4" quotePrefix="1" applyNumberFormat="1" applyFont="1" applyFill="1" applyBorder="1" applyAlignment="1">
      <alignment horizontal="right"/>
    </xf>
    <xf numFmtId="176" fontId="8" fillId="3" borderId="33" xfId="4" quotePrefix="1" applyNumberFormat="1" applyFont="1" applyFill="1" applyBorder="1" applyAlignment="1">
      <alignment horizontal="right"/>
    </xf>
    <xf numFmtId="49" fontId="8" fillId="0" borderId="16" xfId="5" applyNumberFormat="1" applyFont="1" applyFill="1" applyBorder="1" applyAlignment="1">
      <alignment horizontal="right"/>
    </xf>
    <xf numFmtId="181" fontId="24" fillId="0" borderId="17" xfId="4" applyNumberFormat="1" applyFont="1" applyFill="1" applyBorder="1"/>
    <xf numFmtId="178" fontId="8" fillId="2" borderId="18" xfId="4" applyNumberFormat="1" applyFont="1" applyFill="1" applyBorder="1"/>
    <xf numFmtId="178" fontId="8" fillId="2" borderId="14" xfId="4" applyNumberFormat="1" applyFont="1" applyFill="1" applyBorder="1"/>
    <xf numFmtId="178" fontId="20" fillId="0" borderId="14" xfId="4" applyNumberFormat="1" applyFont="1" applyFill="1" applyBorder="1"/>
    <xf numFmtId="178" fontId="8" fillId="2" borderId="20" xfId="4" applyNumberFormat="1" applyFont="1" applyFill="1" applyBorder="1"/>
    <xf numFmtId="182" fontId="8" fillId="2" borderId="18" xfId="4" applyNumberFormat="1" applyFont="1" applyFill="1" applyBorder="1"/>
    <xf numFmtId="182" fontId="8" fillId="2" borderId="14" xfId="4" applyNumberFormat="1" applyFont="1" applyFill="1" applyBorder="1"/>
    <xf numFmtId="182" fontId="20" fillId="0" borderId="14" xfId="4" applyNumberFormat="1" applyFont="1" applyFill="1" applyBorder="1"/>
    <xf numFmtId="182" fontId="8" fillId="2" borderId="20" xfId="4" applyNumberFormat="1" applyFont="1" applyFill="1" applyBorder="1"/>
    <xf numFmtId="176" fontId="8" fillId="3" borderId="18" xfId="4" quotePrefix="1" applyNumberFormat="1" applyFont="1" applyFill="1" applyBorder="1" applyAlignment="1">
      <alignment horizontal="right"/>
    </xf>
    <xf numFmtId="176" fontId="8" fillId="3" borderId="14" xfId="4" quotePrefix="1" applyNumberFormat="1" applyFont="1" applyFill="1" applyBorder="1" applyAlignment="1">
      <alignment horizontal="right"/>
    </xf>
    <xf numFmtId="176" fontId="8" fillId="3" borderId="20" xfId="4" quotePrefix="1" applyNumberFormat="1" applyFont="1" applyFill="1" applyBorder="1" applyAlignment="1">
      <alignment horizontal="right"/>
    </xf>
    <xf numFmtId="181" fontId="7" fillId="0" borderId="9" xfId="4" applyNumberFormat="1" applyFont="1" applyFill="1" applyBorder="1"/>
    <xf numFmtId="178" fontId="8" fillId="2" borderId="10" xfId="4" applyNumberFormat="1" applyFont="1" applyFill="1" applyBorder="1"/>
    <xf numFmtId="178" fontId="8" fillId="2" borderId="11" xfId="4" applyNumberFormat="1" applyFont="1" applyFill="1" applyBorder="1"/>
    <xf numFmtId="0" fontId="20" fillId="0" borderId="14" xfId="4" applyFont="1" applyFill="1" applyBorder="1"/>
    <xf numFmtId="178" fontId="8" fillId="2" borderId="32" xfId="4" applyNumberFormat="1" applyFont="1" applyFill="1" applyBorder="1"/>
    <xf numFmtId="181" fontId="8" fillId="2" borderId="18" xfId="4" applyNumberFormat="1" applyFont="1" applyFill="1" applyBorder="1"/>
    <xf numFmtId="181" fontId="8" fillId="2" borderId="14" xfId="4" applyNumberFormat="1" applyFont="1" applyFill="1" applyBorder="1"/>
    <xf numFmtId="181" fontId="20" fillId="0" borderId="14" xfId="4" applyNumberFormat="1" applyFont="1" applyFill="1" applyBorder="1"/>
    <xf numFmtId="181" fontId="8" fillId="2" borderId="20" xfId="4" applyNumberFormat="1" applyFont="1" applyFill="1" applyBorder="1"/>
    <xf numFmtId="176" fontId="20" fillId="0" borderId="0" xfId="4" applyNumberFormat="1" applyFont="1" applyFill="1" applyBorder="1"/>
    <xf numFmtId="0" fontId="20" fillId="0" borderId="0" xfId="4" applyFont="1" applyFill="1" applyBorder="1"/>
    <xf numFmtId="178" fontId="8" fillId="2" borderId="18" xfId="4" applyNumberFormat="1" applyFont="1" applyFill="1" applyBorder="1" applyAlignment="1">
      <alignment horizontal="right"/>
    </xf>
    <xf numFmtId="178" fontId="8" fillId="2" borderId="14" xfId="4" applyNumberFormat="1" applyFont="1" applyFill="1" applyBorder="1" applyAlignment="1">
      <alignment horizontal="right"/>
    </xf>
    <xf numFmtId="178" fontId="8" fillId="2" borderId="20" xfId="4" applyNumberFormat="1" applyFont="1" applyFill="1" applyBorder="1" applyAlignment="1">
      <alignment horizontal="right"/>
    </xf>
    <xf numFmtId="177" fontId="20" fillId="0" borderId="14" xfId="4" applyNumberFormat="1" applyFont="1" applyFill="1" applyBorder="1"/>
    <xf numFmtId="177" fontId="20" fillId="0" borderId="0" xfId="4" applyNumberFormat="1" applyFont="1" applyFill="1" applyBorder="1"/>
    <xf numFmtId="49" fontId="8" fillId="0" borderId="21" xfId="5" quotePrefix="1" applyNumberFormat="1" applyFont="1" applyFill="1" applyBorder="1" applyAlignment="1">
      <alignment horizontal="right"/>
    </xf>
    <xf numFmtId="182" fontId="8" fillId="2" borderId="10" xfId="4" applyNumberFormat="1" applyFont="1" applyFill="1" applyBorder="1" applyAlignment="1">
      <alignment horizontal="right"/>
    </xf>
    <xf numFmtId="182" fontId="8" fillId="2" borderId="11" xfId="4" applyNumberFormat="1" applyFont="1" applyFill="1" applyBorder="1" applyAlignment="1">
      <alignment horizontal="right"/>
    </xf>
    <xf numFmtId="182" fontId="8" fillId="0" borderId="14" xfId="4" applyNumberFormat="1" applyFont="1" applyFill="1" applyBorder="1" applyAlignment="1">
      <alignment horizontal="right"/>
    </xf>
    <xf numFmtId="182" fontId="8" fillId="2" borderId="32" xfId="4" applyNumberFormat="1" applyFont="1" applyFill="1" applyBorder="1" applyAlignment="1">
      <alignment horizontal="right"/>
    </xf>
    <xf numFmtId="178" fontId="8" fillId="2" borderId="18" xfId="6" applyNumberFormat="1" applyFont="1" applyFill="1" applyBorder="1" applyAlignment="1">
      <alignment horizontal="right"/>
    </xf>
    <xf numFmtId="178" fontId="8" fillId="2" borderId="14" xfId="6" applyNumberFormat="1" applyFont="1" applyFill="1" applyBorder="1" applyAlignment="1">
      <alignment horizontal="right"/>
    </xf>
    <xf numFmtId="178" fontId="12" fillId="2" borderId="14" xfId="6" applyNumberFormat="1" applyFont="1" applyFill="1" applyBorder="1" applyAlignment="1">
      <alignment horizontal="right"/>
    </xf>
    <xf numFmtId="178" fontId="12" fillId="2" borderId="20" xfId="6" applyNumberFormat="1" applyFont="1" applyFill="1" applyBorder="1" applyAlignment="1">
      <alignment horizontal="right"/>
    </xf>
    <xf numFmtId="183" fontId="8" fillId="2" borderId="18" xfId="6" applyNumberFormat="1" applyFont="1" applyFill="1" applyBorder="1" applyAlignment="1">
      <alignment horizontal="right"/>
    </xf>
    <xf numFmtId="183" fontId="8" fillId="2" borderId="14" xfId="6" applyNumberFormat="1" applyFont="1" applyFill="1" applyBorder="1" applyAlignment="1">
      <alignment horizontal="right"/>
    </xf>
    <xf numFmtId="183" fontId="8" fillId="4" borderId="14" xfId="4" applyNumberFormat="1" applyFont="1" applyFill="1" applyBorder="1" applyAlignment="1">
      <alignment horizontal="right"/>
    </xf>
    <xf numFmtId="183" fontId="8" fillId="4" borderId="20" xfId="4" applyNumberFormat="1" applyFont="1" applyFill="1" applyBorder="1" applyAlignment="1">
      <alignment horizontal="right"/>
    </xf>
    <xf numFmtId="177" fontId="26" fillId="0" borderId="0" xfId="4" applyNumberFormat="1" applyFont="1" applyFill="1"/>
    <xf numFmtId="4" fontId="26" fillId="0" borderId="0" xfId="4" applyNumberFormat="1" applyFont="1" applyFill="1"/>
    <xf numFmtId="179" fontId="12" fillId="3" borderId="18" xfId="4" quotePrefix="1" applyNumberFormat="1" applyFont="1" applyFill="1" applyBorder="1" applyAlignment="1">
      <alignment horizontal="right"/>
    </xf>
    <xf numFmtId="179" fontId="12" fillId="3" borderId="14" xfId="4" quotePrefix="1" applyNumberFormat="1" applyFont="1" applyFill="1" applyBorder="1" applyAlignment="1">
      <alignment horizontal="right"/>
    </xf>
    <xf numFmtId="179" fontId="27" fillId="0" borderId="14" xfId="4" applyNumberFormat="1" applyFont="1" applyFill="1" applyBorder="1"/>
    <xf numFmtId="179" fontId="12" fillId="3" borderId="20" xfId="4" quotePrefix="1" applyNumberFormat="1" applyFont="1" applyFill="1" applyBorder="1" applyAlignment="1">
      <alignment horizontal="right"/>
    </xf>
    <xf numFmtId="181" fontId="7" fillId="0" borderId="17" xfId="4" applyNumberFormat="1" applyFont="1" applyFill="1" applyBorder="1" applyAlignment="1">
      <alignment horizontal="right"/>
    </xf>
    <xf numFmtId="49" fontId="8" fillId="0" borderId="8" xfId="5" applyNumberFormat="1" applyFont="1" applyFill="1" applyBorder="1" applyAlignment="1">
      <alignment horizontal="right"/>
    </xf>
    <xf numFmtId="181" fontId="7" fillId="0" borderId="9" xfId="4" applyNumberFormat="1" applyFont="1" applyFill="1" applyBorder="1" applyAlignment="1">
      <alignment horizontal="left"/>
    </xf>
    <xf numFmtId="177" fontId="8" fillId="2" borderId="10" xfId="4" applyNumberFormat="1" applyFont="1" applyFill="1" applyBorder="1" applyAlignment="1">
      <alignment horizontal="right"/>
    </xf>
    <xf numFmtId="177" fontId="8" fillId="2" borderId="11" xfId="4" applyNumberFormat="1" applyFont="1" applyFill="1" applyBorder="1" applyAlignment="1">
      <alignment horizontal="right"/>
    </xf>
    <xf numFmtId="177" fontId="8" fillId="2" borderId="32" xfId="4" applyNumberFormat="1" applyFont="1" applyFill="1" applyBorder="1" applyAlignment="1">
      <alignment horizontal="right"/>
    </xf>
    <xf numFmtId="179" fontId="8" fillId="3" borderId="14" xfId="4" applyNumberFormat="1" applyFont="1" applyFill="1" applyBorder="1" applyAlignment="1">
      <alignment horizontal="right"/>
    </xf>
    <xf numFmtId="179" fontId="8" fillId="3" borderId="14" xfId="4" quotePrefix="1" applyNumberFormat="1" applyFont="1" applyFill="1" applyBorder="1" applyAlignment="1">
      <alignment horizontal="right"/>
    </xf>
    <xf numFmtId="179" fontId="12" fillId="2" borderId="10" xfId="4" applyNumberFormat="1" applyFont="1" applyFill="1" applyBorder="1" applyAlignment="1">
      <alignment horizontal="right"/>
    </xf>
    <xf numFmtId="179" fontId="12" fillId="2" borderId="11" xfId="4" applyNumberFormat="1" applyFont="1" applyFill="1" applyBorder="1" applyAlignment="1">
      <alignment horizontal="right"/>
    </xf>
    <xf numFmtId="179" fontId="12" fillId="4" borderId="11" xfId="4" applyNumberFormat="1" applyFont="1" applyFill="1" applyBorder="1" applyAlignment="1">
      <alignment horizontal="right"/>
    </xf>
    <xf numFmtId="179" fontId="12" fillId="4" borderId="32" xfId="4" applyNumberFormat="1" applyFont="1" applyFill="1" applyBorder="1" applyAlignment="1">
      <alignment horizontal="right"/>
    </xf>
    <xf numFmtId="0" fontId="7" fillId="0" borderId="9" xfId="4" applyNumberFormat="1" applyFont="1" applyFill="1" applyBorder="1" applyAlignment="1">
      <alignment horizontal="left"/>
    </xf>
    <xf numFmtId="177" fontId="8" fillId="2" borderId="10" xfId="6" applyNumberFormat="1" applyFont="1" applyFill="1" applyBorder="1" applyAlignment="1">
      <alignment horizontal="right"/>
    </xf>
    <xf numFmtId="177" fontId="8" fillId="2" borderId="11" xfId="6" applyNumberFormat="1" applyFont="1" applyFill="1" applyBorder="1" applyAlignment="1">
      <alignment horizontal="right"/>
    </xf>
    <xf numFmtId="177" fontId="8" fillId="2" borderId="32" xfId="6" applyNumberFormat="1" applyFont="1" applyFill="1" applyBorder="1" applyAlignment="1">
      <alignment horizontal="right"/>
    </xf>
    <xf numFmtId="177" fontId="7" fillId="0" borderId="9" xfId="4" applyNumberFormat="1" applyFont="1" applyFill="1" applyBorder="1"/>
    <xf numFmtId="177" fontId="8" fillId="2" borderId="11" xfId="6" applyNumberFormat="1" applyFont="1" applyFill="1" applyBorder="1" applyAlignment="1"/>
    <xf numFmtId="177" fontId="8" fillId="2" borderId="32" xfId="6" applyNumberFormat="1" applyFont="1" applyFill="1" applyBorder="1" applyAlignment="1"/>
    <xf numFmtId="4" fontId="7" fillId="0" borderId="17" xfId="4" applyNumberFormat="1" applyFont="1" applyFill="1" applyBorder="1"/>
    <xf numFmtId="183" fontId="8" fillId="2" borderId="18" xfId="4" applyNumberFormat="1" applyFont="1" applyFill="1" applyBorder="1"/>
    <xf numFmtId="183" fontId="8" fillId="2" borderId="14" xfId="4" applyNumberFormat="1" applyFont="1" applyFill="1" applyBorder="1"/>
    <xf numFmtId="183" fontId="8" fillId="2" borderId="20" xfId="4" applyNumberFormat="1" applyFont="1" applyFill="1" applyBorder="1"/>
    <xf numFmtId="49" fontId="8" fillId="0" borderId="27" xfId="5" applyNumberFormat="1" applyFont="1" applyFill="1" applyBorder="1" applyAlignment="1">
      <alignment horizontal="right"/>
    </xf>
    <xf numFmtId="176" fontId="8" fillId="3" borderId="29" xfId="4" quotePrefix="1" applyNumberFormat="1" applyFont="1" applyFill="1" applyBorder="1" applyAlignment="1">
      <alignment horizontal="right"/>
    </xf>
    <xf numFmtId="176" fontId="8" fillId="3" borderId="30" xfId="4" quotePrefix="1" applyNumberFormat="1" applyFont="1" applyFill="1" applyBorder="1" applyAlignment="1">
      <alignment horizontal="right"/>
    </xf>
    <xf numFmtId="0" fontId="20" fillId="0" borderId="30" xfId="4" applyFont="1" applyFill="1" applyBorder="1"/>
    <xf numFmtId="176" fontId="8" fillId="3" borderId="35" xfId="4" quotePrefix="1" applyNumberFormat="1" applyFont="1" applyFill="1" applyBorder="1" applyAlignment="1">
      <alignment horizontal="right"/>
    </xf>
    <xf numFmtId="49" fontId="8" fillId="0" borderId="0" xfId="5" applyNumberFormat="1" applyFont="1" applyFill="1" applyBorder="1" applyAlignment="1">
      <alignment horizontal="right"/>
    </xf>
    <xf numFmtId="0" fontId="30" fillId="0" borderId="0" xfId="4" applyFont="1" applyFill="1" applyBorder="1"/>
    <xf numFmtId="0" fontId="30" fillId="0" borderId="17" xfId="4" applyFont="1" applyFill="1" applyBorder="1"/>
    <xf numFmtId="0" fontId="20" fillId="0" borderId="19" xfId="4" applyFont="1" applyFill="1" applyBorder="1"/>
    <xf numFmtId="0" fontId="2" fillId="0" borderId="1" xfId="8" applyBorder="1"/>
    <xf numFmtId="4" fontId="7" fillId="0" borderId="2" xfId="8" applyNumberFormat="1" applyFont="1" applyBorder="1" applyAlignment="1">
      <alignment horizontal="left"/>
    </xf>
    <xf numFmtId="0" fontId="8" fillId="0" borderId="5" xfId="1" applyFont="1" applyBorder="1" applyAlignment="1">
      <alignment horizontal="center"/>
    </xf>
    <xf numFmtId="0" fontId="14" fillId="0" borderId="6" xfId="1" applyFont="1" applyFill="1" applyBorder="1"/>
    <xf numFmtId="0" fontId="9" fillId="0" borderId="37" xfId="1" applyFont="1" applyBorder="1" applyAlignment="1">
      <alignment horizontal="center"/>
    </xf>
    <xf numFmtId="0" fontId="20" fillId="0" borderId="16" xfId="8" applyFont="1" applyBorder="1"/>
    <xf numFmtId="177" fontId="7" fillId="0" borderId="17" xfId="8" applyNumberFormat="1" applyFont="1" applyFill="1" applyBorder="1"/>
    <xf numFmtId="4" fontId="8" fillId="0" borderId="17" xfId="8" applyNumberFormat="1" applyFont="1" applyFill="1" applyBorder="1"/>
    <xf numFmtId="176" fontId="12" fillId="3" borderId="14" xfId="9" applyNumberFormat="1" applyFont="1" applyFill="1" applyBorder="1" applyAlignment="1">
      <alignment horizontal="right"/>
    </xf>
    <xf numFmtId="176" fontId="12" fillId="3" borderId="13" xfId="9" applyNumberFormat="1" applyFont="1" applyFill="1" applyBorder="1" applyAlignment="1">
      <alignment horizontal="right"/>
    </xf>
    <xf numFmtId="0" fontId="20" fillId="0" borderId="21" xfId="8" applyFont="1" applyBorder="1"/>
    <xf numFmtId="4" fontId="8" fillId="0" borderId="22" xfId="8" applyNumberFormat="1" applyFont="1" applyFill="1" applyBorder="1"/>
    <xf numFmtId="176" fontId="12" fillId="3" borderId="25" xfId="0" applyNumberFormat="1" applyFont="1" applyFill="1" applyBorder="1" applyAlignment="1">
      <alignment horizontal="right"/>
    </xf>
    <xf numFmtId="0" fontId="20" fillId="0" borderId="16" xfId="8" quotePrefix="1" applyFont="1" applyBorder="1"/>
    <xf numFmtId="0" fontId="27" fillId="0" borderId="16" xfId="8" quotePrefix="1" applyFont="1" applyBorder="1"/>
    <xf numFmtId="177" fontId="31" fillId="0" borderId="17" xfId="8" applyNumberFormat="1" applyFont="1" applyFill="1" applyBorder="1"/>
    <xf numFmtId="0" fontId="27" fillId="0" borderId="16" xfId="8" applyFont="1" applyBorder="1"/>
    <xf numFmtId="4" fontId="12" fillId="0" borderId="17" xfId="8" applyNumberFormat="1" applyFont="1" applyFill="1" applyBorder="1"/>
    <xf numFmtId="0" fontId="27" fillId="0" borderId="21" xfId="8" applyFont="1" applyBorder="1"/>
    <xf numFmtId="4" fontId="12" fillId="0" borderId="22" xfId="8" applyNumberFormat="1" applyFont="1" applyFill="1" applyBorder="1"/>
    <xf numFmtId="4" fontId="31" fillId="0" borderId="17" xfId="8" applyNumberFormat="1" applyFont="1" applyFill="1" applyBorder="1"/>
    <xf numFmtId="176" fontId="12" fillId="4" borderId="19" xfId="0" applyNumberFormat="1" applyFont="1" applyFill="1" applyBorder="1" applyAlignment="1">
      <alignment horizontal="right"/>
    </xf>
    <xf numFmtId="176" fontId="12" fillId="4" borderId="20" xfId="0" applyNumberFormat="1" applyFont="1" applyFill="1" applyBorder="1" applyAlignment="1">
      <alignment horizontal="right"/>
    </xf>
    <xf numFmtId="0" fontId="33" fillId="0" borderId="16" xfId="8" applyFont="1" applyBorder="1"/>
    <xf numFmtId="0" fontId="33" fillId="0" borderId="21" xfId="8" applyFont="1" applyBorder="1"/>
    <xf numFmtId="176" fontId="12" fillId="3" borderId="41" xfId="0" applyNumberFormat="1" applyFont="1" applyFill="1" applyBorder="1" applyAlignment="1">
      <alignment horizontal="right"/>
    </xf>
    <xf numFmtId="4" fontId="7" fillId="0" borderId="9" xfId="8" applyNumberFormat="1" applyFont="1" applyFill="1" applyBorder="1"/>
    <xf numFmtId="0" fontId="20" fillId="0" borderId="8" xfId="8" quotePrefix="1" applyFont="1" applyBorder="1"/>
    <xf numFmtId="0" fontId="20" fillId="0" borderId="27" xfId="8" applyFont="1" applyBorder="1"/>
    <xf numFmtId="4" fontId="8" fillId="0" borderId="28" xfId="8" applyNumberFormat="1" applyFont="1" applyFill="1" applyBorder="1"/>
    <xf numFmtId="0" fontId="8" fillId="0" borderId="0" xfId="8" applyFont="1" applyBorder="1"/>
    <xf numFmtId="4" fontId="8" fillId="0" borderId="0" xfId="8" applyNumberFormat="1" applyFont="1" applyFill="1" applyBorder="1"/>
    <xf numFmtId="176" fontId="35" fillId="0" borderId="0" xfId="8" quotePrefix="1" applyNumberFormat="1" applyFont="1" applyFill="1" applyBorder="1" applyAlignment="1">
      <alignment horizontal="right"/>
    </xf>
    <xf numFmtId="0" fontId="2" fillId="0" borderId="0" xfId="8" applyFill="1" applyBorder="1"/>
    <xf numFmtId="0" fontId="2" fillId="0" borderId="0" xfId="8"/>
    <xf numFmtId="0" fontId="14" fillId="0" borderId="0" xfId="11" applyFont="1" applyFill="1" applyBorder="1"/>
    <xf numFmtId="0" fontId="7" fillId="0" borderId="0" xfId="8" applyFont="1" applyBorder="1" applyAlignment="1"/>
    <xf numFmtId="0" fontId="13" fillId="0" borderId="0" xfId="8" applyFont="1" applyBorder="1" applyAlignment="1">
      <alignment vertical="top"/>
    </xf>
    <xf numFmtId="0" fontId="13" fillId="0" borderId="0" xfId="8" applyFont="1" applyBorder="1" applyAlignment="1"/>
    <xf numFmtId="0" fontId="0" fillId="0" borderId="0" xfId="0" applyFill="1" applyBorder="1"/>
    <xf numFmtId="0" fontId="3" fillId="0" borderId="0" xfId="1" applyFont="1" applyBorder="1" applyAlignment="1">
      <alignment horizontal="center"/>
    </xf>
    <xf numFmtId="0" fontId="3" fillId="0" borderId="0" xfId="4" applyFont="1" applyFill="1" applyBorder="1" applyAlignment="1">
      <alignment horizontal="center" vertical="top"/>
    </xf>
    <xf numFmtId="0" fontId="0" fillId="0" borderId="0" xfId="0" applyBorder="1" applyAlignment="1">
      <alignment horizontal="center" vertical="top"/>
    </xf>
    <xf numFmtId="0" fontId="8" fillId="0" borderId="0" xfId="4" applyFont="1" applyBorder="1" applyAlignment="1"/>
    <xf numFmtId="178" fontId="8" fillId="4" borderId="10" xfId="0" applyNumberFormat="1" applyFont="1" applyFill="1" applyBorder="1" applyAlignment="1">
      <alignment horizontal="right" shrinkToFit="1"/>
    </xf>
    <xf numFmtId="178" fontId="8" fillId="4" borderId="11" xfId="0" applyNumberFormat="1" applyFont="1" applyFill="1" applyBorder="1" applyAlignment="1">
      <alignment horizontal="right" shrinkToFit="1"/>
    </xf>
    <xf numFmtId="0" fontId="14" fillId="0" borderId="14" xfId="8" applyFont="1" applyFill="1" applyBorder="1"/>
    <xf numFmtId="3" fontId="8" fillId="2" borderId="39" xfId="0" applyNumberFormat="1" applyFont="1" applyFill="1" applyBorder="1" applyAlignment="1">
      <alignment horizontal="right"/>
    </xf>
    <xf numFmtId="3" fontId="8" fillId="2" borderId="24" xfId="0" applyNumberFormat="1" applyFont="1" applyFill="1" applyBorder="1" applyAlignment="1">
      <alignment horizontal="right"/>
    </xf>
    <xf numFmtId="176" fontId="8" fillId="3" borderId="19" xfId="0" applyNumberFormat="1" applyFont="1" applyFill="1" applyBorder="1" applyAlignment="1">
      <alignment horizontal="right"/>
    </xf>
    <xf numFmtId="179" fontId="8" fillId="3" borderId="14" xfId="9" applyNumberFormat="1" applyFont="1" applyFill="1" applyBorder="1" applyAlignment="1">
      <alignment horizontal="right"/>
    </xf>
    <xf numFmtId="179" fontId="8" fillId="3" borderId="13" xfId="9" applyNumberFormat="1" applyFont="1" applyFill="1" applyBorder="1" applyAlignment="1">
      <alignment horizontal="right"/>
    </xf>
    <xf numFmtId="179" fontId="8" fillId="0" borderId="14" xfId="9" applyNumberFormat="1" applyFont="1" applyFill="1" applyBorder="1" applyAlignment="1">
      <alignment horizontal="right"/>
    </xf>
    <xf numFmtId="179" fontId="39" fillId="3" borderId="19" xfId="9" applyNumberFormat="1" applyFont="1" applyFill="1" applyBorder="1" applyAlignment="1">
      <alignment horizontal="right"/>
    </xf>
    <xf numFmtId="179" fontId="8" fillId="3" borderId="15" xfId="0" applyNumberFormat="1" applyFont="1" applyFill="1" applyBorder="1" applyAlignment="1">
      <alignment horizontal="right"/>
    </xf>
    <xf numFmtId="176" fontId="8" fillId="3" borderId="38" xfId="0" applyNumberFormat="1" applyFont="1" applyFill="1" applyBorder="1" applyAlignment="1">
      <alignment horizontal="right"/>
    </xf>
    <xf numFmtId="179" fontId="8" fillId="3" borderId="25" xfId="0" applyNumberFormat="1" applyFont="1" applyFill="1" applyBorder="1" applyAlignment="1">
      <alignment horizontal="right"/>
    </xf>
    <xf numFmtId="179" fontId="8" fillId="3" borderId="41" xfId="0" applyNumberFormat="1" applyFont="1" applyFill="1" applyBorder="1" applyAlignment="1">
      <alignment horizontal="right"/>
    </xf>
    <xf numFmtId="179" fontId="14" fillId="0" borderId="14" xfId="8" applyNumberFormat="1" applyFont="1" applyFill="1" applyBorder="1"/>
    <xf numFmtId="179" fontId="8" fillId="3" borderId="38" xfId="0" applyNumberFormat="1" applyFont="1" applyFill="1" applyBorder="1" applyAlignment="1">
      <alignment horizontal="right"/>
    </xf>
    <xf numFmtId="179" fontId="8" fillId="3" borderId="26" xfId="0" applyNumberFormat="1" applyFont="1" applyFill="1" applyBorder="1" applyAlignment="1">
      <alignment horizontal="right"/>
    </xf>
    <xf numFmtId="3" fontId="8" fillId="2" borderId="11" xfId="0" applyNumberFormat="1" applyFont="1" applyFill="1" applyBorder="1" applyAlignment="1">
      <alignment horizontal="right"/>
    </xf>
    <xf numFmtId="3" fontId="8" fillId="2" borderId="12" xfId="0" applyNumberFormat="1" applyFont="1" applyFill="1" applyBorder="1" applyAlignment="1">
      <alignment horizontal="right"/>
    </xf>
    <xf numFmtId="3" fontId="8" fillId="4" borderId="12" xfId="0" applyNumberFormat="1" applyFont="1" applyFill="1" applyBorder="1" applyAlignment="1">
      <alignment horizontal="right"/>
    </xf>
    <xf numFmtId="3" fontId="8" fillId="4" borderId="39" xfId="0" applyNumberFormat="1" applyFont="1" applyFill="1" applyBorder="1" applyAlignment="1">
      <alignment horizontal="right"/>
    </xf>
    <xf numFmtId="3" fontId="8" fillId="4" borderId="24" xfId="0" applyNumberFormat="1" applyFont="1" applyFill="1" applyBorder="1" applyAlignment="1">
      <alignment horizontal="right"/>
    </xf>
    <xf numFmtId="176" fontId="8" fillId="3" borderId="14" xfId="9" applyNumberFormat="1" applyFont="1" applyFill="1" applyBorder="1" applyAlignment="1">
      <alignment horizontal="right"/>
    </xf>
    <xf numFmtId="176" fontId="8" fillId="3" borderId="13" xfId="9" applyNumberFormat="1" applyFont="1" applyFill="1" applyBorder="1" applyAlignment="1">
      <alignment horizontal="right"/>
    </xf>
    <xf numFmtId="176" fontId="39" fillId="3" borderId="19" xfId="9" applyNumberFormat="1" applyFont="1" applyFill="1" applyBorder="1" applyAlignment="1">
      <alignment horizontal="right"/>
    </xf>
    <xf numFmtId="176" fontId="8" fillId="3" borderId="15" xfId="0" applyNumberFormat="1" applyFont="1" applyFill="1" applyBorder="1" applyAlignment="1">
      <alignment horizontal="right"/>
    </xf>
    <xf numFmtId="176" fontId="8" fillId="3" borderId="25" xfId="0" applyNumberFormat="1" applyFont="1" applyFill="1" applyBorder="1" applyAlignment="1">
      <alignment horizontal="right"/>
    </xf>
    <xf numFmtId="176" fontId="8" fillId="3" borderId="41" xfId="0" applyNumberFormat="1" applyFont="1" applyFill="1" applyBorder="1" applyAlignment="1">
      <alignment horizontal="right"/>
    </xf>
    <xf numFmtId="176" fontId="8" fillId="5" borderId="38" xfId="0" applyNumberFormat="1" applyFont="1" applyFill="1" applyBorder="1" applyAlignment="1">
      <alignment horizontal="right"/>
    </xf>
    <xf numFmtId="176" fontId="8" fillId="5" borderId="26" xfId="0" applyNumberFormat="1" applyFont="1" applyFill="1" applyBorder="1" applyAlignment="1">
      <alignment horizontal="right"/>
    </xf>
    <xf numFmtId="176" fontId="8" fillId="2" borderId="39" xfId="0" applyNumberFormat="1" applyFont="1" applyFill="1" applyBorder="1" applyAlignment="1">
      <alignment horizontal="right"/>
    </xf>
    <xf numFmtId="176" fontId="8" fillId="2" borderId="11" xfId="0" applyNumberFormat="1" applyFont="1" applyFill="1" applyBorder="1" applyAlignment="1">
      <alignment horizontal="right"/>
    </xf>
    <xf numFmtId="176" fontId="8" fillId="4" borderId="12" xfId="0" applyNumberFormat="1" applyFont="1" applyFill="1" applyBorder="1" applyAlignment="1">
      <alignment horizontal="right"/>
    </xf>
    <xf numFmtId="186" fontId="8" fillId="4" borderId="39" xfId="0" applyNumberFormat="1" applyFont="1" applyFill="1" applyBorder="1" applyAlignment="1">
      <alignment horizontal="right"/>
    </xf>
    <xf numFmtId="186" fontId="8" fillId="4" borderId="24" xfId="0" applyNumberFormat="1" applyFont="1" applyFill="1" applyBorder="1" applyAlignment="1">
      <alignment horizontal="right"/>
    </xf>
    <xf numFmtId="176" fontId="8" fillId="3" borderId="26" xfId="0" applyNumberFormat="1" applyFont="1" applyFill="1" applyBorder="1" applyAlignment="1">
      <alignment horizontal="right"/>
    </xf>
    <xf numFmtId="177" fontId="8" fillId="4" borderId="19" xfId="0" applyNumberFormat="1" applyFont="1" applyFill="1" applyBorder="1" applyAlignment="1">
      <alignment horizontal="right"/>
    </xf>
    <xf numFmtId="177" fontId="8" fillId="4" borderId="0" xfId="0" applyNumberFormat="1" applyFont="1" applyFill="1" applyBorder="1" applyAlignment="1">
      <alignment horizontal="right"/>
    </xf>
    <xf numFmtId="176" fontId="8" fillId="3" borderId="0" xfId="0" applyNumberFormat="1" applyFont="1" applyFill="1" applyBorder="1" applyAlignment="1">
      <alignment horizontal="right"/>
    </xf>
    <xf numFmtId="176" fontId="8" fillId="3" borderId="20" xfId="0" applyNumberFormat="1" applyFont="1" applyFill="1" applyBorder="1" applyAlignment="1">
      <alignment horizontal="right"/>
    </xf>
    <xf numFmtId="3" fontId="8" fillId="0" borderId="40" xfId="0" applyNumberFormat="1" applyFont="1" applyFill="1" applyBorder="1" applyAlignment="1">
      <alignment horizontal="right"/>
    </xf>
    <xf numFmtId="3" fontId="8" fillId="2" borderId="32" xfId="0" applyNumberFormat="1" applyFont="1" applyFill="1" applyBorder="1" applyAlignment="1">
      <alignment horizontal="right"/>
    </xf>
    <xf numFmtId="178" fontId="8" fillId="2" borderId="19" xfId="8" applyNumberFormat="1" applyFont="1" applyFill="1" applyBorder="1" applyAlignment="1">
      <alignment horizontal="right"/>
    </xf>
    <xf numFmtId="178" fontId="8" fillId="2" borderId="19" xfId="10" applyNumberFormat="1" applyFont="1" applyFill="1" applyBorder="1" applyAlignment="1">
      <alignment horizontal="right"/>
    </xf>
    <xf numFmtId="178" fontId="8" fillId="2" borderId="0" xfId="10" applyNumberFormat="1" applyFont="1" applyFill="1" applyBorder="1" applyAlignment="1">
      <alignment horizontal="right"/>
    </xf>
    <xf numFmtId="185" fontId="8" fillId="3" borderId="19" xfId="0" applyNumberFormat="1" applyFont="1" applyFill="1" applyBorder="1" applyAlignment="1">
      <alignment horizontal="right"/>
    </xf>
    <xf numFmtId="176" fontId="8" fillId="0" borderId="14" xfId="9" applyNumberFormat="1" applyFont="1" applyFill="1" applyBorder="1" applyAlignment="1">
      <alignment horizontal="right"/>
    </xf>
    <xf numFmtId="176" fontId="8" fillId="3" borderId="19" xfId="9" applyNumberFormat="1" applyFont="1" applyFill="1" applyBorder="1" applyAlignment="1">
      <alignment horizontal="right"/>
    </xf>
    <xf numFmtId="176" fontId="8" fillId="3" borderId="15" xfId="9" applyNumberFormat="1" applyFont="1" applyFill="1" applyBorder="1" applyAlignment="1">
      <alignment horizontal="right"/>
    </xf>
    <xf numFmtId="185" fontId="8" fillId="3" borderId="38" xfId="0" applyNumberFormat="1" applyFont="1" applyFill="1" applyBorder="1" applyAlignment="1">
      <alignment horizontal="right"/>
    </xf>
    <xf numFmtId="176" fontId="8" fillId="0" borderId="14" xfId="0" applyNumberFormat="1" applyFont="1" applyFill="1" applyBorder="1" applyAlignment="1">
      <alignment horizontal="right"/>
    </xf>
    <xf numFmtId="178" fontId="8" fillId="2" borderId="10" xfId="8" applyNumberFormat="1" applyFont="1" applyFill="1" applyBorder="1" applyAlignment="1">
      <alignment horizontal="right"/>
    </xf>
    <xf numFmtId="178" fontId="8" fillId="2" borderId="11" xfId="0" applyNumberFormat="1" applyFont="1" applyFill="1" applyBorder="1" applyAlignment="1">
      <alignment horizontal="right"/>
    </xf>
    <xf numFmtId="178" fontId="8" fillId="2" borderId="39" xfId="0" applyNumberFormat="1" applyFont="1" applyFill="1" applyBorder="1" applyAlignment="1">
      <alignment horizontal="right"/>
    </xf>
    <xf numFmtId="178" fontId="8" fillId="2" borderId="45" xfId="0" applyNumberFormat="1" applyFont="1" applyFill="1" applyBorder="1" applyAlignment="1">
      <alignment horizontal="right"/>
    </xf>
    <xf numFmtId="178" fontId="14" fillId="0" borderId="14" xfId="8" applyNumberFormat="1" applyFont="1" applyFill="1" applyBorder="1"/>
    <xf numFmtId="178" fontId="8" fillId="2" borderId="24" xfId="0" applyNumberFormat="1" applyFont="1" applyFill="1" applyBorder="1" applyAlignment="1">
      <alignment horizontal="right"/>
    </xf>
    <xf numFmtId="176" fontId="8" fillId="3" borderId="14" xfId="0" applyNumberFormat="1" applyFont="1" applyFill="1" applyBorder="1" applyAlignment="1">
      <alignment horizontal="right"/>
    </xf>
    <xf numFmtId="176" fontId="8" fillId="3" borderId="13" xfId="0" applyNumberFormat="1" applyFont="1" applyFill="1" applyBorder="1" applyAlignment="1">
      <alignment horizontal="right"/>
    </xf>
    <xf numFmtId="176" fontId="14" fillId="0" borderId="14" xfId="8" applyNumberFormat="1" applyFont="1" applyFill="1" applyBorder="1"/>
    <xf numFmtId="178" fontId="8" fillId="2" borderId="10" xfId="0" applyNumberFormat="1" applyFont="1" applyFill="1" applyBorder="1" applyAlignment="1">
      <alignment horizontal="right"/>
    </xf>
    <xf numFmtId="187" fontId="8" fillId="2" borderId="39" xfId="0" applyNumberFormat="1" applyFont="1" applyFill="1" applyBorder="1" applyAlignment="1">
      <alignment horizontal="right"/>
    </xf>
    <xf numFmtId="187" fontId="8" fillId="2" borderId="45" xfId="0" applyNumberFormat="1" applyFont="1" applyFill="1" applyBorder="1" applyAlignment="1">
      <alignment horizontal="right"/>
    </xf>
    <xf numFmtId="187" fontId="14" fillId="0" borderId="14" xfId="8" applyNumberFormat="1" applyFont="1" applyFill="1" applyBorder="1"/>
    <xf numFmtId="187" fontId="8" fillId="2" borderId="24" xfId="0" applyNumberFormat="1" applyFont="1" applyFill="1" applyBorder="1" applyAlignment="1">
      <alignment horizontal="right"/>
    </xf>
    <xf numFmtId="185" fontId="8" fillId="3" borderId="42" xfId="0" applyNumberFormat="1" applyFont="1" applyFill="1" applyBorder="1" applyAlignment="1">
      <alignment horizontal="right"/>
    </xf>
    <xf numFmtId="176" fontId="12" fillId="3" borderId="30" xfId="0" applyNumberFormat="1" applyFont="1" applyFill="1" applyBorder="1" applyAlignment="1">
      <alignment horizontal="right"/>
    </xf>
    <xf numFmtId="176" fontId="12" fillId="3" borderId="43" xfId="0" applyNumberFormat="1" applyFont="1" applyFill="1" applyBorder="1" applyAlignment="1">
      <alignment horizontal="right"/>
    </xf>
    <xf numFmtId="176" fontId="14" fillId="0" borderId="30" xfId="8" applyNumberFormat="1" applyFont="1" applyFill="1" applyBorder="1"/>
    <xf numFmtId="176" fontId="9" fillId="3" borderId="42" xfId="9" applyNumberFormat="1" applyFont="1" applyFill="1" applyBorder="1" applyAlignment="1">
      <alignment horizontal="right"/>
    </xf>
    <xf numFmtId="176" fontId="9" fillId="3" borderId="31" xfId="0" applyNumberFormat="1" applyFont="1" applyFill="1" applyBorder="1" applyAlignment="1">
      <alignment horizontal="right"/>
    </xf>
    <xf numFmtId="181" fontId="20" fillId="0" borderId="28" xfId="4" applyNumberFormat="1" applyFont="1" applyFill="1" applyBorder="1"/>
    <xf numFmtId="20" fontId="13" fillId="0" borderId="0" xfId="0" applyNumberFormat="1" applyFont="1" applyBorder="1" applyAlignment="1"/>
    <xf numFmtId="0" fontId="0" fillId="0" borderId="0" xfId="0" applyAlignment="1"/>
    <xf numFmtId="0" fontId="13" fillId="0" borderId="0" xfId="0" applyFont="1" applyAlignment="1"/>
    <xf numFmtId="20" fontId="13" fillId="0" borderId="0" xfId="0" applyNumberFormat="1" applyFont="1" applyBorder="1" applyAlignment="1">
      <alignment wrapText="1"/>
    </xf>
    <xf numFmtId="0" fontId="13" fillId="0" borderId="0" xfId="0" applyFont="1" applyAlignment="1">
      <alignment wrapText="1"/>
    </xf>
    <xf numFmtId="20" fontId="13" fillId="0" borderId="0" xfId="0" applyNumberFormat="1" applyFont="1" applyFill="1" applyBorder="1" applyAlignment="1"/>
    <xf numFmtId="0" fontId="3" fillId="0" borderId="0" xfId="1" applyFont="1" applyBorder="1" applyAlignment="1">
      <alignment horizontal="center"/>
    </xf>
    <xf numFmtId="4" fontId="7" fillId="0" borderId="1" xfId="1" applyNumberFormat="1" applyFont="1" applyBorder="1" applyAlignment="1">
      <alignment horizontal="left"/>
    </xf>
    <xf numFmtId="0" fontId="2" fillId="0" borderId="2" xfId="1" applyBorder="1" applyAlignment="1"/>
    <xf numFmtId="0" fontId="13" fillId="0" borderId="0" xfId="1" applyFont="1" applyAlignment="1"/>
    <xf numFmtId="0" fontId="13" fillId="0" borderId="0" xfId="1" applyFont="1" applyFill="1" applyAlignment="1"/>
    <xf numFmtId="0" fontId="3" fillId="0" borderId="0" xfId="1" applyFont="1" applyFill="1" applyBorder="1" applyAlignment="1">
      <alignment horizontal="center"/>
    </xf>
    <xf numFmtId="0" fontId="7" fillId="0" borderId="1" xfId="1" applyNumberFormat="1" applyFont="1" applyFill="1" applyBorder="1" applyAlignment="1"/>
    <xf numFmtId="0" fontId="8" fillId="0" borderId="2" xfId="1" applyFont="1" applyBorder="1" applyAlignment="1"/>
    <xf numFmtId="0" fontId="13" fillId="0" borderId="0" xfId="1" applyFont="1" applyFill="1" applyAlignment="1">
      <alignment wrapText="1"/>
    </xf>
    <xf numFmtId="0" fontId="13" fillId="0" borderId="0" xfId="4" applyFont="1" applyAlignment="1"/>
    <xf numFmtId="0" fontId="13" fillId="0" borderId="0" xfId="4" applyFont="1" applyFill="1" applyBorder="1" applyAlignment="1"/>
    <xf numFmtId="0" fontId="28" fillId="0" borderId="0" xfId="1" applyFont="1" applyFill="1" applyAlignment="1">
      <alignment shrinkToFit="1"/>
    </xf>
    <xf numFmtId="0" fontId="28" fillId="0" borderId="0" xfId="4" applyFont="1" applyAlignment="1">
      <alignment shrinkToFit="1"/>
    </xf>
    <xf numFmtId="0" fontId="28" fillId="0" borderId="0" xfId="0" applyFont="1" applyAlignment="1">
      <alignment shrinkToFit="1"/>
    </xf>
    <xf numFmtId="184" fontId="28" fillId="0" borderId="0" xfId="5" applyNumberFormat="1" applyFont="1" applyFill="1" applyBorder="1" applyAlignment="1"/>
    <xf numFmtId="20" fontId="13" fillId="0" borderId="0" xfId="0" applyNumberFormat="1" applyFont="1" applyBorder="1" applyAlignment="1">
      <alignment vertical="center" wrapText="1"/>
    </xf>
    <xf numFmtId="0" fontId="13" fillId="0" borderId="0" xfId="0" applyFont="1" applyAlignment="1">
      <alignment vertical="center" wrapText="1"/>
    </xf>
    <xf numFmtId="184" fontId="21" fillId="0" borderId="0" xfId="5" applyNumberFormat="1" applyFont="1" applyFill="1" applyBorder="1" applyAlignment="1"/>
    <xf numFmtId="0" fontId="21" fillId="0" borderId="0" xfId="4" applyFont="1" applyAlignment="1"/>
    <xf numFmtId="0" fontId="29" fillId="0" borderId="0" xfId="0" applyFont="1" applyAlignment="1"/>
    <xf numFmtId="0" fontId="3" fillId="0" borderId="0" xfId="4" applyFont="1" applyFill="1" applyBorder="1" applyAlignment="1">
      <alignment horizontal="center" vertical="top"/>
    </xf>
    <xf numFmtId="0" fontId="0" fillId="0" borderId="0" xfId="0" applyBorder="1" applyAlignment="1">
      <alignment horizontal="center" vertical="top"/>
    </xf>
    <xf numFmtId="0" fontId="7" fillId="0" borderId="1" xfId="4" applyNumberFormat="1" applyFont="1" applyFill="1" applyBorder="1" applyAlignment="1">
      <alignment horizontal="center"/>
    </xf>
    <xf numFmtId="0" fontId="8" fillId="0" borderId="2" xfId="4" applyFont="1" applyBorder="1" applyAlignment="1"/>
    <xf numFmtId="0" fontId="7" fillId="0" borderId="0" xfId="4" applyFont="1" applyBorder="1" applyAlignment="1"/>
    <xf numFmtId="0" fontId="8" fillId="0" borderId="0" xfId="4" applyFont="1" applyBorder="1" applyAlignment="1"/>
    <xf numFmtId="0" fontId="13" fillId="0" borderId="0" xfId="7" applyFont="1" applyBorder="1" applyAlignment="1"/>
    <xf numFmtId="0" fontId="13" fillId="0" borderId="0" xfId="8" applyFont="1" applyAlignment="1">
      <alignment wrapText="1"/>
    </xf>
    <xf numFmtId="0" fontId="13" fillId="0" borderId="0" xfId="8" applyFont="1" applyAlignment="1"/>
    <xf numFmtId="184" fontId="28" fillId="0" borderId="0" xfId="5" applyNumberFormat="1" applyFont="1" applyFill="1" applyBorder="1" applyAlignment="1">
      <alignment wrapText="1"/>
    </xf>
    <xf numFmtId="0" fontId="0" fillId="0" borderId="0" xfId="0" applyAlignment="1">
      <alignment wrapText="1"/>
    </xf>
    <xf numFmtId="0" fontId="3" fillId="0" borderId="0" xfId="0" applyFont="1" applyBorder="1" applyAlignment="1">
      <alignment horizontal="center" vertical="center"/>
    </xf>
    <xf numFmtId="0" fontId="3" fillId="0" borderId="34" xfId="8" applyFont="1" applyBorder="1" applyAlignment="1">
      <alignment horizontal="center"/>
    </xf>
    <xf numFmtId="0" fontId="0" fillId="0" borderId="34" xfId="0" applyBorder="1" applyAlignment="1">
      <alignment horizontal="center"/>
    </xf>
    <xf numFmtId="184" fontId="13" fillId="0" borderId="0" xfId="5" applyNumberFormat="1" applyFont="1" applyBorder="1" applyAlignment="1"/>
  </cellXfs>
  <cellStyles count="34">
    <cellStyle name="KSTBCurr" xfId="12"/>
    <cellStyle name="一般" xfId="0" builtinId="0"/>
    <cellStyle name="一般 2" xfId="4"/>
    <cellStyle name="一般 2 2" xfId="13"/>
    <cellStyle name="一般 2 3" xfId="14"/>
    <cellStyle name="一般 3" xfId="15"/>
    <cellStyle name="一般 3 2" xfId="16"/>
    <cellStyle name="一般 4" xfId="17"/>
    <cellStyle name="一般 5" xfId="18"/>
    <cellStyle name="一般 6" xfId="19"/>
    <cellStyle name="一般 7" xfId="20"/>
    <cellStyle name="一般 7 2" xfId="21"/>
    <cellStyle name="一般_0104" xfId="11"/>
    <cellStyle name="一般_日本產銷存及出口資料" xfId="7"/>
    <cellStyle name="一般_日本產銷存及出口資料 2" xfId="8"/>
    <cellStyle name="一般_毛巾案檢討案圖表" xfId="10"/>
    <cellStyle name="一般_非塗佈紙反傾銷統計表三951127完成修正版" xfId="5"/>
    <cellStyle name="一般_銅版紙重為調查案圖表-中文機密板" xfId="1"/>
    <cellStyle name="千分位 2" xfId="6"/>
    <cellStyle name="千分位 2 2" xfId="22"/>
    <cellStyle name="千分位 2 3" xfId="23"/>
    <cellStyle name="千分位 3" xfId="24"/>
    <cellStyle name="千分位 4" xfId="25"/>
    <cellStyle name="千分位 5" xfId="26"/>
    <cellStyle name="千分位 5 2" xfId="27"/>
    <cellStyle name="千分位 5 3" xfId="28"/>
    <cellStyle name="千分位 6" xfId="29"/>
    <cellStyle name="千分位 7" xfId="30"/>
    <cellStyle name="千分位[0]_銅版紙重為調查案圖表-中文機密板" xfId="2"/>
    <cellStyle name="千分位_銅版紙重為調查案圖表-中文機密板" xfId="3"/>
    <cellStyle name="百分比 2" xfId="31"/>
    <cellStyle name="百分比 3" xfId="32"/>
    <cellStyle name="百分比 3 2" xfId="33"/>
    <cellStyle name="百分比 3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tabSelected="1" zoomScaleNormal="100" workbookViewId="0">
      <pane ySplit="3" topLeftCell="A4" activePane="bottomLeft" state="frozen"/>
      <selection activeCell="A3" sqref="A3:B3"/>
      <selection pane="bottomLeft" sqref="A1:J1"/>
    </sheetView>
  </sheetViews>
  <sheetFormatPr defaultColWidth="9" defaultRowHeight="16.5"/>
  <cols>
    <col min="1" max="1" width="2.375" style="1" customWidth="1"/>
    <col min="2" max="2" width="44.75" style="1" customWidth="1"/>
    <col min="3" max="3" width="11.625" style="1" customWidth="1"/>
    <col min="4" max="4" width="11.5" style="1" customWidth="1"/>
    <col min="5" max="5" width="11.875" style="1" customWidth="1"/>
    <col min="6" max="6" width="12" style="1" customWidth="1"/>
    <col min="7" max="7" width="11.75" style="1" customWidth="1"/>
    <col min="8" max="8" width="1.5" style="1" customWidth="1"/>
    <col min="9" max="10" width="10.625" style="1" customWidth="1"/>
    <col min="11" max="16384" width="9" style="1"/>
  </cols>
  <sheetData>
    <row r="1" spans="1:10" ht="27.75">
      <c r="A1" s="365" t="s">
        <v>0</v>
      </c>
      <c r="B1" s="360"/>
      <c r="C1" s="360"/>
      <c r="D1" s="360"/>
      <c r="E1" s="360"/>
      <c r="F1" s="360"/>
      <c r="G1" s="360"/>
      <c r="H1" s="360"/>
      <c r="I1" s="360"/>
      <c r="J1" s="360"/>
    </row>
    <row r="2" spans="1:10" ht="10.15" customHeight="1" thickBot="1">
      <c r="B2" s="283"/>
      <c r="C2" s="2"/>
      <c r="D2" s="2"/>
      <c r="E2" s="2"/>
      <c r="F2" s="2"/>
      <c r="I2" s="2"/>
    </row>
    <row r="3" spans="1:10" ht="21.6" customHeight="1">
      <c r="A3" s="366" t="s">
        <v>1</v>
      </c>
      <c r="B3" s="367"/>
      <c r="C3" s="3">
        <v>100</v>
      </c>
      <c r="D3" s="4">
        <v>101</v>
      </c>
      <c r="E3" s="5">
        <v>102</v>
      </c>
      <c r="F3" s="5">
        <v>103</v>
      </c>
      <c r="G3" s="4">
        <v>104</v>
      </c>
      <c r="H3" s="6"/>
      <c r="I3" s="7" t="s">
        <v>2</v>
      </c>
      <c r="J3" s="8" t="s">
        <v>3</v>
      </c>
    </row>
    <row r="4" spans="1:10" ht="19.899999999999999" customHeight="1">
      <c r="A4" s="9" t="s">
        <v>4</v>
      </c>
      <c r="B4" s="10" t="s">
        <v>5</v>
      </c>
      <c r="C4" s="11"/>
      <c r="D4" s="12"/>
      <c r="E4" s="13"/>
      <c r="F4" s="14"/>
      <c r="G4" s="15"/>
      <c r="H4" s="16"/>
      <c r="I4" s="12"/>
      <c r="J4" s="17"/>
    </row>
    <row r="5" spans="1:10" ht="19.899999999999999" customHeight="1">
      <c r="A5" s="18"/>
      <c r="B5" s="19" t="s">
        <v>6</v>
      </c>
      <c r="C5" s="20">
        <v>422815</v>
      </c>
      <c r="D5" s="21">
        <v>0</v>
      </c>
      <c r="E5" s="22">
        <v>0</v>
      </c>
      <c r="F5" s="22">
        <v>0</v>
      </c>
      <c r="G5" s="21">
        <v>0</v>
      </c>
      <c r="H5" s="23"/>
      <c r="I5" s="21">
        <v>0</v>
      </c>
      <c r="J5" s="24">
        <v>0</v>
      </c>
    </row>
    <row r="6" spans="1:10" ht="19.899999999999999" customHeight="1">
      <c r="A6" s="18"/>
      <c r="B6" s="25" t="s">
        <v>7</v>
      </c>
      <c r="C6" s="26"/>
      <c r="D6" s="27">
        <f>(D5-$C5)*100/$C5</f>
        <v>-100</v>
      </c>
      <c r="E6" s="27">
        <f t="shared" ref="E6:G6" si="0">(E5-$C5)*100/$C5</f>
        <v>-100</v>
      </c>
      <c r="F6" s="27">
        <f t="shared" si="0"/>
        <v>-100</v>
      </c>
      <c r="G6" s="27">
        <f t="shared" si="0"/>
        <v>-100</v>
      </c>
      <c r="H6" s="23"/>
      <c r="I6" s="27"/>
      <c r="J6" s="28" t="s">
        <v>8</v>
      </c>
    </row>
    <row r="7" spans="1:10" ht="19.899999999999999" customHeight="1">
      <c r="A7" s="18"/>
      <c r="B7" s="25" t="s">
        <v>9</v>
      </c>
      <c r="C7" s="26"/>
      <c r="D7" s="29">
        <f>(D5-C5)*100/C5</f>
        <v>-100</v>
      </c>
      <c r="E7" s="29" t="s">
        <v>156</v>
      </c>
      <c r="F7" s="29" t="s">
        <v>156</v>
      </c>
      <c r="G7" s="29" t="s">
        <v>156</v>
      </c>
      <c r="H7" s="23"/>
      <c r="I7" s="27"/>
      <c r="J7" s="28" t="s">
        <v>8</v>
      </c>
    </row>
    <row r="8" spans="1:10" ht="19.899999999999999" customHeight="1">
      <c r="A8" s="18"/>
      <c r="B8" s="19" t="s">
        <v>10</v>
      </c>
      <c r="C8" s="20">
        <v>1034233</v>
      </c>
      <c r="D8" s="21">
        <v>1377683</v>
      </c>
      <c r="E8" s="22">
        <v>1380104</v>
      </c>
      <c r="F8" s="22">
        <v>1478843</v>
      </c>
      <c r="G8" s="21">
        <v>1439273.4166666667</v>
      </c>
      <c r="H8" s="23"/>
      <c r="I8" s="21">
        <v>738632</v>
      </c>
      <c r="J8" s="24">
        <v>727631</v>
      </c>
    </row>
    <row r="9" spans="1:10" ht="19.899999999999999" customHeight="1">
      <c r="A9" s="18"/>
      <c r="B9" s="25" t="s">
        <v>11</v>
      </c>
      <c r="C9" s="26"/>
      <c r="D9" s="27">
        <f>(D8-$C8)*100/$C8</f>
        <v>33.208184229279091</v>
      </c>
      <c r="E9" s="27">
        <f t="shared" ref="E9:G9" si="1">(E8-$C8)*100/$C8</f>
        <v>33.442270745567008</v>
      </c>
      <c r="F9" s="27">
        <f t="shared" si="1"/>
        <v>42.989345727703522</v>
      </c>
      <c r="G9" s="27">
        <f t="shared" si="1"/>
        <v>39.163362285545588</v>
      </c>
      <c r="H9" s="23"/>
      <c r="I9" s="27"/>
      <c r="J9" s="28">
        <f>(J8-$I8)*100/$I8</f>
        <v>-1.4893749526151048</v>
      </c>
    </row>
    <row r="10" spans="1:10" ht="19.899999999999999" customHeight="1">
      <c r="A10" s="18"/>
      <c r="B10" s="25" t="s">
        <v>12</v>
      </c>
      <c r="C10" s="26"/>
      <c r="D10" s="29">
        <f>(D8-C8)*100/C8</f>
        <v>33.208184229279091</v>
      </c>
      <c r="E10" s="29">
        <f t="shared" ref="E10:G10" si="2">(E8-D8)*100/D8</f>
        <v>0.17572983044720739</v>
      </c>
      <c r="F10" s="29">
        <f t="shared" si="2"/>
        <v>7.1544608232423066</v>
      </c>
      <c r="G10" s="29">
        <f t="shared" si="2"/>
        <v>-2.6757122516273366</v>
      </c>
      <c r="H10" s="23"/>
      <c r="I10" s="27"/>
      <c r="J10" s="30">
        <f>(J8-I8)*100/I8</f>
        <v>-1.4893749526151048</v>
      </c>
    </row>
    <row r="11" spans="1:10" ht="19.899999999999999" customHeight="1">
      <c r="A11" s="18"/>
      <c r="B11" s="19" t="s">
        <v>13</v>
      </c>
      <c r="C11" s="20">
        <f>C5+C8</f>
        <v>1457048</v>
      </c>
      <c r="D11" s="21">
        <f>D5+D8</f>
        <v>1377683</v>
      </c>
      <c r="E11" s="22">
        <f>E5+E8</f>
        <v>1380104</v>
      </c>
      <c r="F11" s="22">
        <f>F5+F8</f>
        <v>1478843</v>
      </c>
      <c r="G11" s="21">
        <f>G5+G8</f>
        <v>1439273.4166666667</v>
      </c>
      <c r="H11" s="23"/>
      <c r="I11" s="21">
        <f>I5+I8</f>
        <v>738632</v>
      </c>
      <c r="J11" s="24">
        <f>J5+J8</f>
        <v>727631</v>
      </c>
    </row>
    <row r="12" spans="1:10" ht="19.899999999999999" customHeight="1">
      <c r="A12" s="18"/>
      <c r="B12" s="25" t="s">
        <v>11</v>
      </c>
      <c r="C12" s="26"/>
      <c r="D12" s="27">
        <f>(D11-$C11)*100/$C11</f>
        <v>-5.4469722342709366</v>
      </c>
      <c r="E12" s="27">
        <f t="shared" ref="E12:G12" si="3">(E11-$C11)*100/$C11</f>
        <v>-5.2808143588955199</v>
      </c>
      <c r="F12" s="27">
        <f t="shared" si="3"/>
        <v>1.4958326698914517</v>
      </c>
      <c r="G12" s="27">
        <f t="shared" si="3"/>
        <v>-1.2199037597480149</v>
      </c>
      <c r="H12" s="23"/>
      <c r="I12" s="27"/>
      <c r="J12" s="28">
        <f>(J11-$I11)*100/$I11</f>
        <v>-1.4893749526151048</v>
      </c>
    </row>
    <row r="13" spans="1:10" ht="19.899999999999999" customHeight="1">
      <c r="A13" s="31"/>
      <c r="B13" s="32" t="s">
        <v>12</v>
      </c>
      <c r="C13" s="33"/>
      <c r="D13" s="29">
        <f>(D11-C11)*100/C11</f>
        <v>-5.4469722342709366</v>
      </c>
      <c r="E13" s="29">
        <f t="shared" ref="E13:G13" si="4">(E11-D11)*100/D11</f>
        <v>0.17572983044720739</v>
      </c>
      <c r="F13" s="29">
        <f t="shared" si="4"/>
        <v>7.1544608232423066</v>
      </c>
      <c r="G13" s="29">
        <f t="shared" si="4"/>
        <v>-2.6757122516273366</v>
      </c>
      <c r="H13" s="23"/>
      <c r="I13" s="27"/>
      <c r="J13" s="30">
        <f>(J11-I11)*100/I11</f>
        <v>-1.4893749526151048</v>
      </c>
    </row>
    <row r="14" spans="1:10" ht="19.899999999999999" customHeight="1">
      <c r="A14" s="9" t="s">
        <v>14</v>
      </c>
      <c r="B14" s="34" t="s">
        <v>15</v>
      </c>
      <c r="C14" s="35"/>
      <c r="D14" s="36"/>
      <c r="E14" s="37"/>
      <c r="F14" s="37"/>
      <c r="G14" s="36"/>
      <c r="H14" s="23"/>
      <c r="I14" s="36"/>
      <c r="J14" s="38"/>
    </row>
    <row r="15" spans="1:10" ht="19.899999999999999" customHeight="1">
      <c r="A15" s="18"/>
      <c r="B15" s="39" t="s">
        <v>16</v>
      </c>
      <c r="C15" s="40">
        <v>11039443.461333336</v>
      </c>
      <c r="D15" s="41">
        <v>10730567.546416666</v>
      </c>
      <c r="E15" s="41">
        <v>10822235.685083337</v>
      </c>
      <c r="F15" s="41">
        <v>11062137.517666664</v>
      </c>
      <c r="G15" s="41">
        <v>10224036.478666665</v>
      </c>
      <c r="H15" s="42"/>
      <c r="I15" s="41">
        <v>5194734.5396666676</v>
      </c>
      <c r="J15" s="43">
        <v>4426789.4654166671</v>
      </c>
    </row>
    <row r="16" spans="1:10" ht="19.899999999999999" customHeight="1">
      <c r="A16" s="18"/>
      <c r="B16" s="25" t="s">
        <v>11</v>
      </c>
      <c r="C16" s="26"/>
      <c r="D16" s="29">
        <f>(D15-$C15)*100/$C15</f>
        <v>-2.7979301311568485</v>
      </c>
      <c r="E16" s="29">
        <f t="shared" ref="E16:G16" si="5">(E15-$C15)*100/$C15</f>
        <v>-1.9675609283274953</v>
      </c>
      <c r="F16" s="29">
        <f t="shared" si="5"/>
        <v>0.20557246760505346</v>
      </c>
      <c r="G16" s="29">
        <f t="shared" si="5"/>
        <v>-7.3863051658601186</v>
      </c>
      <c r="H16" s="23"/>
      <c r="I16" s="27"/>
      <c r="J16" s="30">
        <f>(J15-$I15)*100/$I15</f>
        <v>-14.783143746538347</v>
      </c>
    </row>
    <row r="17" spans="1:10" ht="19.899999999999999" customHeight="1">
      <c r="A17" s="18"/>
      <c r="B17" s="25" t="s">
        <v>12</v>
      </c>
      <c r="C17" s="26"/>
      <c r="D17" s="27">
        <f>(D15-C15)*100/C15</f>
        <v>-2.7979301311568485</v>
      </c>
      <c r="E17" s="27">
        <f t="shared" ref="E17:G17" si="6">(E15-D15)*100/D15</f>
        <v>0.8542711116643793</v>
      </c>
      <c r="F17" s="27">
        <f t="shared" si="6"/>
        <v>2.2167492888183156</v>
      </c>
      <c r="G17" s="27">
        <f t="shared" si="6"/>
        <v>-7.5763028407621844</v>
      </c>
      <c r="H17" s="23"/>
      <c r="I17" s="27"/>
      <c r="J17" s="28">
        <f>(J15-I15)*100/I15</f>
        <v>-14.783143746538347</v>
      </c>
    </row>
    <row r="18" spans="1:10" ht="19.899999999999999" customHeight="1">
      <c r="A18" s="9" t="s">
        <v>17</v>
      </c>
      <c r="B18" s="44" t="s">
        <v>18</v>
      </c>
      <c r="C18" s="45">
        <f>C15+C11</f>
        <v>12496491.461333336</v>
      </c>
      <c r="D18" s="46">
        <f>D15+D11</f>
        <v>12108250.546416666</v>
      </c>
      <c r="E18" s="46">
        <f>E15+E11</f>
        <v>12202339.685083337</v>
      </c>
      <c r="F18" s="46">
        <f>F15+F11</f>
        <v>12540980.517666664</v>
      </c>
      <c r="G18" s="46">
        <f>G15+G11</f>
        <v>11663309.895333331</v>
      </c>
      <c r="H18" s="47"/>
      <c r="I18" s="46">
        <f>I15+I11</f>
        <v>5933366.5396666676</v>
      </c>
      <c r="J18" s="48">
        <f>J15+J11</f>
        <v>5154420.4654166671</v>
      </c>
    </row>
    <row r="19" spans="1:10" ht="19.899999999999999" customHeight="1">
      <c r="A19" s="18"/>
      <c r="B19" s="25" t="s">
        <v>19</v>
      </c>
      <c r="C19" s="26"/>
      <c r="D19" s="29">
        <f>(D18-$C18)*100/$C18</f>
        <v>-3.1067993453839873</v>
      </c>
      <c r="E19" s="29">
        <f t="shared" ref="E19:G19" si="7">(E18-$C18)*100/$C18</f>
        <v>-2.3538749028890553</v>
      </c>
      <c r="F19" s="29">
        <f t="shared" si="7"/>
        <v>0.3560123773219529</v>
      </c>
      <c r="G19" s="29">
        <f t="shared" si="7"/>
        <v>-6.6673239331058403</v>
      </c>
      <c r="H19" s="23"/>
      <c r="I19" s="27"/>
      <c r="J19" s="30">
        <f>(J18-$I18)*100/$I18</f>
        <v>-13.12823114908659</v>
      </c>
    </row>
    <row r="20" spans="1:10" ht="19.899999999999999" customHeight="1">
      <c r="A20" s="18"/>
      <c r="B20" s="25" t="s">
        <v>9</v>
      </c>
      <c r="C20" s="26"/>
      <c r="D20" s="27">
        <f>(D18-C18)*100/C18</f>
        <v>-3.1067993453839873</v>
      </c>
      <c r="E20" s="27">
        <f t="shared" ref="E20:G20" si="8">(E18-D18)*100/D18</f>
        <v>0.77706633428159155</v>
      </c>
      <c r="F20" s="27">
        <f t="shared" si="8"/>
        <v>2.7752123061882625</v>
      </c>
      <c r="G20" s="27">
        <f t="shared" si="8"/>
        <v>-6.9984210652185084</v>
      </c>
      <c r="H20" s="23"/>
      <c r="I20" s="27"/>
      <c r="J20" s="28">
        <f>(J18-I18)*100/I18</f>
        <v>-13.12823114908659</v>
      </c>
    </row>
    <row r="21" spans="1:10" ht="19.899999999999999" customHeight="1">
      <c r="A21" s="9" t="s">
        <v>20</v>
      </c>
      <c r="B21" s="34" t="s">
        <v>21</v>
      </c>
      <c r="C21" s="35"/>
      <c r="D21" s="36"/>
      <c r="E21" s="37"/>
      <c r="F21" s="37"/>
      <c r="G21" s="36"/>
      <c r="H21" s="23"/>
      <c r="I21" s="36"/>
      <c r="J21" s="38"/>
    </row>
    <row r="22" spans="1:10" ht="19.899999999999999" customHeight="1">
      <c r="A22" s="18"/>
      <c r="B22" s="39" t="s">
        <v>22</v>
      </c>
      <c r="C22" s="49">
        <f>C5/C11*100</f>
        <v>29.018604740543896</v>
      </c>
      <c r="D22" s="50">
        <f>D5/D11*100</f>
        <v>0</v>
      </c>
      <c r="E22" s="50">
        <f>E5/E11*100</f>
        <v>0</v>
      </c>
      <c r="F22" s="50">
        <f>F5/F11*100</f>
        <v>0</v>
      </c>
      <c r="G22" s="50">
        <f>G5/G11*100</f>
        <v>0</v>
      </c>
      <c r="H22" s="51"/>
      <c r="I22" s="50">
        <f>I5/I11*100</f>
        <v>0</v>
      </c>
      <c r="J22" s="52">
        <f>J5/J11*100</f>
        <v>0</v>
      </c>
    </row>
    <row r="23" spans="1:10" ht="19.899999999999999" customHeight="1">
      <c r="A23" s="18"/>
      <c r="B23" s="25" t="s">
        <v>19</v>
      </c>
      <c r="C23" s="26"/>
      <c r="D23" s="29">
        <f>(D22-$C22)*100/$C22</f>
        <v>-100</v>
      </c>
      <c r="E23" s="29">
        <f t="shared" ref="E23:G23" si="9">(E22-$C22)*100/$C22</f>
        <v>-100</v>
      </c>
      <c r="F23" s="29">
        <f t="shared" si="9"/>
        <v>-100</v>
      </c>
      <c r="G23" s="29">
        <f t="shared" si="9"/>
        <v>-100</v>
      </c>
      <c r="H23" s="23"/>
      <c r="I23" s="27"/>
      <c r="J23" s="28" t="s">
        <v>8</v>
      </c>
    </row>
    <row r="24" spans="1:10" ht="19.899999999999999" customHeight="1">
      <c r="A24" s="18"/>
      <c r="B24" s="25" t="s">
        <v>9</v>
      </c>
      <c r="C24" s="26"/>
      <c r="D24" s="27">
        <f>(D22-C22)*100/C22</f>
        <v>-100</v>
      </c>
      <c r="E24" s="29" t="s">
        <v>156</v>
      </c>
      <c r="F24" s="29" t="s">
        <v>156</v>
      </c>
      <c r="G24" s="29" t="s">
        <v>156</v>
      </c>
      <c r="H24" s="23"/>
      <c r="I24" s="27"/>
      <c r="J24" s="28" t="s">
        <v>8</v>
      </c>
    </row>
    <row r="25" spans="1:10" ht="19.899999999999999" customHeight="1">
      <c r="A25" s="18"/>
      <c r="B25" s="39" t="s">
        <v>23</v>
      </c>
      <c r="C25" s="49">
        <f>C8/C11*100</f>
        <v>70.981395259456107</v>
      </c>
      <c r="D25" s="50">
        <f>D8/D11*100</f>
        <v>100</v>
      </c>
      <c r="E25" s="50">
        <f>E8/E11*100</f>
        <v>100</v>
      </c>
      <c r="F25" s="50">
        <f>F8/F11*100</f>
        <v>100</v>
      </c>
      <c r="G25" s="50">
        <f>G8/G11*100</f>
        <v>100</v>
      </c>
      <c r="H25" s="23"/>
      <c r="I25" s="50">
        <f>I8/I11*100</f>
        <v>100</v>
      </c>
      <c r="J25" s="52">
        <f>J8/J11*100</f>
        <v>100</v>
      </c>
    </row>
    <row r="26" spans="1:10" ht="19.899999999999999" customHeight="1">
      <c r="A26" s="18"/>
      <c r="B26" s="25" t="s">
        <v>19</v>
      </c>
      <c r="C26" s="26"/>
      <c r="D26" s="29">
        <f>(D25-$C25)*100/$C25</f>
        <v>40.881986941047131</v>
      </c>
      <c r="E26" s="29">
        <f t="shared" ref="E26:G26" si="10">(E25-$C25)*100/$C25</f>
        <v>40.881986941047131</v>
      </c>
      <c r="F26" s="29">
        <f t="shared" si="10"/>
        <v>40.881986941047131</v>
      </c>
      <c r="G26" s="29">
        <f t="shared" si="10"/>
        <v>40.881986941047131</v>
      </c>
      <c r="H26" s="23"/>
      <c r="I26" s="27"/>
      <c r="J26" s="30">
        <f>(J25-$I25)*100/$I25</f>
        <v>0</v>
      </c>
    </row>
    <row r="27" spans="1:10" ht="19.899999999999999" customHeight="1">
      <c r="A27" s="31"/>
      <c r="B27" s="32" t="s">
        <v>9</v>
      </c>
      <c r="C27" s="33"/>
      <c r="D27" s="53">
        <f>(D25-C25)*100/C25</f>
        <v>40.881986941047131</v>
      </c>
      <c r="E27" s="53">
        <f t="shared" ref="E27:G27" si="11">(E25-D25)*100/D25</f>
        <v>0</v>
      </c>
      <c r="F27" s="53">
        <f t="shared" si="11"/>
        <v>0</v>
      </c>
      <c r="G27" s="53">
        <f t="shared" si="11"/>
        <v>0</v>
      </c>
      <c r="H27" s="23"/>
      <c r="I27" s="53"/>
      <c r="J27" s="54">
        <f>(J25-I25)*100/I25</f>
        <v>0</v>
      </c>
    </row>
    <row r="28" spans="1:10" ht="19.899999999999999" customHeight="1">
      <c r="A28" s="9" t="s">
        <v>24</v>
      </c>
      <c r="B28" s="10" t="s">
        <v>25</v>
      </c>
      <c r="C28" s="55"/>
      <c r="D28" s="56"/>
      <c r="E28" s="57"/>
      <c r="F28" s="57"/>
      <c r="G28" s="56"/>
      <c r="H28" s="23"/>
      <c r="I28" s="56"/>
      <c r="J28" s="58"/>
    </row>
    <row r="29" spans="1:10" ht="19.899999999999999" customHeight="1">
      <c r="A29" s="59"/>
      <c r="B29" s="39" t="s">
        <v>26</v>
      </c>
      <c r="C29" s="49">
        <v>88.340343331499085</v>
      </c>
      <c r="D29" s="50">
        <v>88.621948358941808</v>
      </c>
      <c r="E29" s="50">
        <v>88.689681263200697</v>
      </c>
      <c r="F29" s="50">
        <v>88.207915657657452</v>
      </c>
      <c r="G29" s="50">
        <v>87.659981122540714</v>
      </c>
      <c r="H29" s="51"/>
      <c r="I29" s="50">
        <v>87.551215737946038</v>
      </c>
      <c r="J29" s="52">
        <v>85.883259662698862</v>
      </c>
    </row>
    <row r="30" spans="1:10" ht="19.899999999999999" customHeight="1">
      <c r="A30" s="59"/>
      <c r="B30" s="25" t="s">
        <v>27</v>
      </c>
      <c r="C30" s="26"/>
      <c r="D30" s="29">
        <f>(D29-$C29)*100/$C29</f>
        <v>0.31877284694943236</v>
      </c>
      <c r="E30" s="29">
        <f t="shared" ref="E30:G30" si="12">(E29-$C29)*100/$C29</f>
        <v>0.39544552186164117</v>
      </c>
      <c r="F30" s="29">
        <f t="shared" si="12"/>
        <v>-0.14990622500152082</v>
      </c>
      <c r="G30" s="29">
        <f t="shared" si="12"/>
        <v>-0.77016024989318532</v>
      </c>
      <c r="H30" s="23"/>
      <c r="I30" s="27"/>
      <c r="J30" s="30">
        <f>(J29-$I29)*100/$I29</f>
        <v>-1.9051204043123962</v>
      </c>
    </row>
    <row r="31" spans="1:10" ht="19.899999999999999" customHeight="1">
      <c r="A31" s="59"/>
      <c r="B31" s="25" t="s">
        <v>28</v>
      </c>
      <c r="C31" s="26"/>
      <c r="D31" s="27">
        <f>(D29-C29)*100/C29</f>
        <v>0.31877284694943236</v>
      </c>
      <c r="E31" s="27">
        <f t="shared" ref="E31:G31" si="13">(E29-D29)*100/D29</f>
        <v>7.6429039885868535E-2</v>
      </c>
      <c r="F31" s="27">
        <f t="shared" si="13"/>
        <v>-0.54320367226659572</v>
      </c>
      <c r="G31" s="27">
        <f t="shared" si="13"/>
        <v>-0.62118522020554201</v>
      </c>
      <c r="H31" s="23"/>
      <c r="I31" s="27"/>
      <c r="J31" s="28">
        <f>(J29-I29)*100/I29</f>
        <v>-1.9051204043123962</v>
      </c>
    </row>
    <row r="32" spans="1:10" ht="19.899999999999999" customHeight="1">
      <c r="A32" s="59"/>
      <c r="B32" s="39" t="s">
        <v>29</v>
      </c>
      <c r="C32" s="49">
        <v>3.3834696827367492</v>
      </c>
      <c r="D32" s="50">
        <v>0</v>
      </c>
      <c r="E32" s="50">
        <v>1.8029296760555536E-4</v>
      </c>
      <c r="F32" s="50">
        <v>0</v>
      </c>
      <c r="G32" s="50">
        <v>5.1443467346062879E-5</v>
      </c>
      <c r="H32" s="51"/>
      <c r="I32" s="50">
        <v>0</v>
      </c>
      <c r="J32" s="52">
        <v>1.1640480352676792E-4</v>
      </c>
    </row>
    <row r="33" spans="1:10" ht="19.899999999999999" customHeight="1">
      <c r="A33" s="59"/>
      <c r="B33" s="25" t="s">
        <v>27</v>
      </c>
      <c r="C33" s="26"/>
      <c r="D33" s="29">
        <f>(D32-$C32)*100/$C32</f>
        <v>-100</v>
      </c>
      <c r="E33" s="29">
        <f t="shared" ref="E33:G33" si="14">(E32-$C32)*100/$C32</f>
        <v>-99.994671358560538</v>
      </c>
      <c r="F33" s="29">
        <f t="shared" si="14"/>
        <v>-100</v>
      </c>
      <c r="G33" s="29">
        <f t="shared" si="14"/>
        <v>-99.998479564702222</v>
      </c>
      <c r="H33" s="23"/>
      <c r="I33" s="27"/>
      <c r="J33" s="28" t="s">
        <v>8</v>
      </c>
    </row>
    <row r="34" spans="1:10" ht="19.899999999999999" customHeight="1">
      <c r="A34" s="59"/>
      <c r="B34" s="25" t="s">
        <v>28</v>
      </c>
      <c r="C34" s="26"/>
      <c r="D34" s="27">
        <f>(D32-C32)*100/C32</f>
        <v>-100</v>
      </c>
      <c r="E34" s="29" t="s">
        <v>156</v>
      </c>
      <c r="F34" s="29" t="s">
        <v>156</v>
      </c>
      <c r="G34" s="29" t="s">
        <v>156</v>
      </c>
      <c r="H34" s="23"/>
      <c r="I34" s="27"/>
      <c r="J34" s="28" t="s">
        <v>8</v>
      </c>
    </row>
    <row r="35" spans="1:10" ht="19.899999999999999" customHeight="1">
      <c r="A35" s="59"/>
      <c r="B35" s="39" t="s">
        <v>30</v>
      </c>
      <c r="C35" s="49">
        <v>8.2761869857641663</v>
      </c>
      <c r="D35" s="50">
        <v>11.3780516410582</v>
      </c>
      <c r="E35" s="50">
        <v>11.310138443831699</v>
      </c>
      <c r="F35" s="50">
        <v>11.792084342342548</v>
      </c>
      <c r="G35" s="50">
        <v>12.339967433991935</v>
      </c>
      <c r="H35" s="51"/>
      <c r="I35" s="50">
        <v>12.448784262053964</v>
      </c>
      <c r="J35" s="52">
        <v>14.116623932497612</v>
      </c>
    </row>
    <row r="36" spans="1:10" ht="19.899999999999999" customHeight="1">
      <c r="A36" s="59"/>
      <c r="B36" s="25" t="s">
        <v>27</v>
      </c>
      <c r="C36" s="26"/>
      <c r="D36" s="29">
        <f>(D35-$C35)*100/$C35</f>
        <v>37.479393114601415</v>
      </c>
      <c r="E36" s="29">
        <f t="shared" ref="E36:G36" si="15">(E35-$C35)*100/$C35</f>
        <v>36.65880753161111</v>
      </c>
      <c r="F36" s="29">
        <f t="shared" si="15"/>
        <v>42.482091845267171</v>
      </c>
      <c r="G36" s="29">
        <f t="shared" si="15"/>
        <v>49.102085963232348</v>
      </c>
      <c r="H36" s="23"/>
      <c r="I36" s="27"/>
      <c r="J36" s="30">
        <f>(J35-$I35)*100/$I35</f>
        <v>13.397610845643058</v>
      </c>
    </row>
    <row r="37" spans="1:10" ht="19.899999999999999" customHeight="1">
      <c r="A37" s="59"/>
      <c r="B37" s="25" t="s">
        <v>28</v>
      </c>
      <c r="C37" s="26"/>
      <c r="D37" s="27">
        <f>(D35-C35)*100/C35</f>
        <v>37.479393114601415</v>
      </c>
      <c r="E37" s="27">
        <f t="shared" ref="E37:G37" si="16">(E35-D35)*100/D35</f>
        <v>-0.59687896811289765</v>
      </c>
      <c r="F37" s="27">
        <f t="shared" si="16"/>
        <v>4.2611847848219053</v>
      </c>
      <c r="G37" s="27">
        <f t="shared" si="16"/>
        <v>4.6461938003790433</v>
      </c>
      <c r="H37" s="23"/>
      <c r="I37" s="27"/>
      <c r="J37" s="28">
        <f>(J35-I35)*100/I35</f>
        <v>13.397610845643058</v>
      </c>
    </row>
    <row r="38" spans="1:10" ht="19.899999999999999" customHeight="1">
      <c r="A38" s="9" t="s">
        <v>31</v>
      </c>
      <c r="B38" s="10" t="s">
        <v>32</v>
      </c>
      <c r="C38" s="55"/>
      <c r="D38" s="56"/>
      <c r="E38" s="57"/>
      <c r="F38" s="57"/>
      <c r="G38" s="56"/>
      <c r="H38" s="23"/>
      <c r="I38" s="56"/>
      <c r="J38" s="58"/>
    </row>
    <row r="39" spans="1:10" ht="19.899999999999999" customHeight="1">
      <c r="A39" s="18"/>
      <c r="B39" s="19" t="s">
        <v>33</v>
      </c>
      <c r="C39" s="60">
        <v>17053521.382333335</v>
      </c>
      <c r="D39" s="61">
        <v>15952937.824416667</v>
      </c>
      <c r="E39" s="61">
        <v>16613696.81975</v>
      </c>
      <c r="F39" s="61">
        <v>14660695.741333332</v>
      </c>
      <c r="G39" s="61">
        <v>13451136.476666667</v>
      </c>
      <c r="H39" s="23"/>
      <c r="I39" s="61">
        <v>6877265.3496666662</v>
      </c>
      <c r="J39" s="62">
        <v>6137700.9654166671</v>
      </c>
    </row>
    <row r="40" spans="1:10" ht="19.899999999999999" customHeight="1">
      <c r="A40" s="18"/>
      <c r="B40" s="39" t="s">
        <v>34</v>
      </c>
      <c r="C40" s="63">
        <v>2.4793413074089021</v>
      </c>
      <c r="D40" s="64">
        <v>0</v>
      </c>
      <c r="E40" s="64">
        <v>1.3242085875701597E-4</v>
      </c>
      <c r="F40" s="64">
        <v>0</v>
      </c>
      <c r="G40" s="64">
        <v>4.4605896389558179E-5</v>
      </c>
      <c r="H40" s="65"/>
      <c r="I40" s="64">
        <v>0</v>
      </c>
      <c r="J40" s="66">
        <v>9.775647321053024E-5</v>
      </c>
    </row>
    <row r="41" spans="1:10" ht="19.899999999999999" customHeight="1">
      <c r="A41" s="18"/>
      <c r="B41" s="25" t="s">
        <v>27</v>
      </c>
      <c r="C41" s="26"/>
      <c r="D41" s="29">
        <f>(D40-$C40)*100/$C40</f>
        <v>-100</v>
      </c>
      <c r="E41" s="29">
        <f t="shared" ref="E41:G41" si="17">(E40-$C40)*100/$C40</f>
        <v>-99.994659030672338</v>
      </c>
      <c r="F41" s="29">
        <f t="shared" si="17"/>
        <v>-100</v>
      </c>
      <c r="G41" s="29">
        <f t="shared" si="17"/>
        <v>-99.998200897300578</v>
      </c>
      <c r="H41" s="23"/>
      <c r="I41" s="27"/>
      <c r="J41" s="28" t="s">
        <v>8</v>
      </c>
    </row>
    <row r="42" spans="1:10" ht="19.899999999999999" customHeight="1">
      <c r="A42" s="18"/>
      <c r="B42" s="25" t="s">
        <v>28</v>
      </c>
      <c r="C42" s="26"/>
      <c r="D42" s="27">
        <f>(D40-C40)*100/C40</f>
        <v>-100</v>
      </c>
      <c r="E42" s="29" t="s">
        <v>156</v>
      </c>
      <c r="F42" s="27" t="s">
        <v>8</v>
      </c>
      <c r="G42" s="29" t="s">
        <v>156</v>
      </c>
      <c r="H42" s="23"/>
      <c r="I42" s="27"/>
      <c r="J42" s="28" t="s">
        <v>8</v>
      </c>
    </row>
    <row r="43" spans="1:10" ht="19.899999999999999" customHeight="1">
      <c r="A43" s="18"/>
      <c r="B43" s="39" t="s">
        <v>35</v>
      </c>
      <c r="C43" s="63">
        <v>6.0646301535788254</v>
      </c>
      <c r="D43" s="64">
        <v>8.6359203249159293</v>
      </c>
      <c r="E43" s="64">
        <v>8.3070253115451251</v>
      </c>
      <c r="F43" s="64">
        <v>10.087127010150374</v>
      </c>
      <c r="G43" s="64">
        <v>10.699809659181009</v>
      </c>
      <c r="H43" s="65"/>
      <c r="I43" s="64">
        <v>10.740199228110352</v>
      </c>
      <c r="J43" s="66">
        <v>11.855106726441887</v>
      </c>
    </row>
    <row r="44" spans="1:10" ht="19.899999999999999" customHeight="1">
      <c r="A44" s="18"/>
      <c r="B44" s="25" t="s">
        <v>27</v>
      </c>
      <c r="C44" s="26"/>
      <c r="D44" s="29">
        <f>(D43-$C43)*100/$C43</f>
        <v>42.398136509936194</v>
      </c>
      <c r="E44" s="29">
        <f t="shared" ref="E44:G44" si="18">(E43-$C43)*100/$C43</f>
        <v>36.974969638388089</v>
      </c>
      <c r="F44" s="29">
        <f t="shared" si="18"/>
        <v>66.327158535756965</v>
      </c>
      <c r="G44" s="29">
        <f t="shared" si="18"/>
        <v>76.429714396794623</v>
      </c>
      <c r="H44" s="23"/>
      <c r="I44" s="27"/>
      <c r="J44" s="30">
        <f>(J43-$I43)*100/$I43</f>
        <v>10.380696620724542</v>
      </c>
    </row>
    <row r="45" spans="1:10" ht="19.899999999999999" customHeight="1" thickBot="1">
      <c r="A45" s="67"/>
      <c r="B45" s="68" t="s">
        <v>28</v>
      </c>
      <c r="C45" s="69"/>
      <c r="D45" s="70">
        <f>(D43-C43)*100/C43</f>
        <v>42.398136509936194</v>
      </c>
      <c r="E45" s="70">
        <f t="shared" ref="E45:G45" si="19">(E43-D43)*100/D43</f>
        <v>-3.8084535405206621</v>
      </c>
      <c r="F45" s="70">
        <f t="shared" si="19"/>
        <v>21.42887052638757</v>
      </c>
      <c r="G45" s="70">
        <f t="shared" si="19"/>
        <v>6.0739063601966228</v>
      </c>
      <c r="H45" s="71"/>
      <c r="I45" s="70"/>
      <c r="J45" s="72">
        <f>(J43-I43)*100/I43</f>
        <v>10.380696620724542</v>
      </c>
    </row>
    <row r="46" spans="1:10" ht="7.5" customHeight="1"/>
    <row r="47" spans="1:10" ht="19.899999999999999" customHeight="1">
      <c r="B47" s="368" t="s">
        <v>36</v>
      </c>
      <c r="C47" s="368"/>
      <c r="D47" s="368"/>
      <c r="E47" s="368"/>
      <c r="F47" s="368"/>
      <c r="G47" s="368"/>
      <c r="H47" s="361"/>
      <c r="I47" s="361"/>
      <c r="J47" s="361"/>
    </row>
    <row r="48" spans="1:10" ht="19.899999999999999" customHeight="1">
      <c r="B48" s="368" t="s">
        <v>37</v>
      </c>
      <c r="C48" s="368"/>
      <c r="D48" s="368"/>
      <c r="E48" s="368"/>
      <c r="F48" s="368"/>
      <c r="G48" s="361"/>
      <c r="H48" s="361"/>
      <c r="I48" s="361"/>
      <c r="J48" s="361"/>
    </row>
    <row r="49" spans="2:10" ht="19.899999999999999" customHeight="1">
      <c r="B49" s="359" t="s">
        <v>38</v>
      </c>
      <c r="C49" s="361"/>
      <c r="D49" s="361"/>
      <c r="E49" s="361"/>
      <c r="F49" s="361"/>
      <c r="G49" s="361"/>
      <c r="H49" s="361"/>
      <c r="I49" s="361"/>
      <c r="J49" s="361"/>
    </row>
    <row r="50" spans="2:10" ht="19.899999999999999" customHeight="1">
      <c r="B50" s="359" t="s">
        <v>39</v>
      </c>
      <c r="C50" s="360"/>
      <c r="D50" s="360"/>
      <c r="E50" s="360"/>
      <c r="F50" s="360"/>
      <c r="G50" s="360"/>
      <c r="H50" s="360"/>
      <c r="I50" s="360"/>
      <c r="J50" s="360"/>
    </row>
    <row r="51" spans="2:10" ht="19.899999999999999" customHeight="1">
      <c r="B51" s="359" t="s">
        <v>40</v>
      </c>
      <c r="C51" s="360"/>
      <c r="D51" s="360"/>
      <c r="E51" s="360"/>
      <c r="F51" s="360"/>
      <c r="G51" s="360"/>
      <c r="H51" s="360"/>
      <c r="I51" s="360"/>
      <c r="J51" s="360"/>
    </row>
    <row r="52" spans="2:10" ht="19.899999999999999" customHeight="1">
      <c r="B52" s="359" t="s">
        <v>41</v>
      </c>
      <c r="C52" s="361"/>
      <c r="D52" s="361"/>
      <c r="E52" s="361"/>
      <c r="F52" s="361"/>
      <c r="G52" s="361"/>
      <c r="H52" s="361"/>
      <c r="I52" s="361"/>
      <c r="J52" s="361"/>
    </row>
    <row r="53" spans="2:10" ht="19.899999999999999" customHeight="1">
      <c r="B53" s="362" t="s">
        <v>42</v>
      </c>
      <c r="C53" s="363"/>
      <c r="D53" s="363"/>
      <c r="E53" s="363"/>
      <c r="F53" s="361"/>
      <c r="G53" s="361"/>
      <c r="H53" s="361"/>
      <c r="I53" s="361"/>
      <c r="J53" s="361"/>
    </row>
    <row r="54" spans="2:10" ht="19.899999999999999" customHeight="1">
      <c r="B54" s="359" t="s">
        <v>43</v>
      </c>
      <c r="C54" s="361"/>
      <c r="D54" s="361"/>
      <c r="E54" s="361"/>
      <c r="F54" s="361"/>
      <c r="G54" s="361"/>
      <c r="H54" s="361"/>
      <c r="I54" s="361"/>
      <c r="J54" s="361"/>
    </row>
    <row r="55" spans="2:10" ht="19.899999999999999" customHeight="1">
      <c r="B55" s="364" t="s">
        <v>44</v>
      </c>
      <c r="C55" s="361"/>
      <c r="D55" s="361"/>
      <c r="E55" s="361"/>
      <c r="F55" s="361"/>
      <c r="G55" s="361"/>
      <c r="H55" s="361"/>
      <c r="I55" s="361"/>
      <c r="J55" s="361"/>
    </row>
    <row r="87" spans="2:9">
      <c r="B87" s="73"/>
      <c r="C87" s="74"/>
      <c r="D87" s="74"/>
      <c r="E87" s="74"/>
      <c r="F87" s="74"/>
      <c r="I87" s="74"/>
    </row>
    <row r="88" spans="2:9">
      <c r="B88" s="73"/>
      <c r="C88" s="74"/>
      <c r="D88" s="74"/>
      <c r="E88" s="74"/>
      <c r="F88" s="74"/>
      <c r="I88" s="74"/>
    </row>
  </sheetData>
  <mergeCells count="11">
    <mergeCell ref="B50:J50"/>
    <mergeCell ref="A1:J1"/>
    <mergeCell ref="A3:B3"/>
    <mergeCell ref="B47:J47"/>
    <mergeCell ref="B48:J48"/>
    <mergeCell ref="B49:J49"/>
    <mergeCell ref="B51:J51"/>
    <mergeCell ref="B52:J52"/>
    <mergeCell ref="B53:J53"/>
    <mergeCell ref="B54:J54"/>
    <mergeCell ref="B55:J55"/>
  </mergeCells>
  <phoneticPr fontId="10" type="noConversion"/>
  <printOptions horizontalCentered="1"/>
  <pageMargins left="0.59055118110236227" right="0.59055118110236227" top="0.78740157480314965" bottom="0.78740157480314965" header="0.51181102362204722"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pane ySplit="3" topLeftCell="A4" activePane="bottomLeft" state="frozen"/>
      <selection activeCell="B11" sqref="B11"/>
      <selection pane="bottomLeft" sqref="A1:J1"/>
    </sheetView>
  </sheetViews>
  <sheetFormatPr defaultColWidth="9" defaultRowHeight="16.5"/>
  <cols>
    <col min="1" max="1" width="2.125" style="141" customWidth="1"/>
    <col min="2" max="2" width="38.75" style="141" customWidth="1"/>
    <col min="3" max="6" width="11.75" style="141" customWidth="1"/>
    <col min="7" max="7" width="11.75" style="1" customWidth="1"/>
    <col min="8" max="8" width="1.5" style="1" customWidth="1"/>
    <col min="9" max="9" width="11.75" style="141" customWidth="1"/>
    <col min="10" max="10" width="11.75" style="1" customWidth="1"/>
    <col min="11" max="16384" width="9" style="1"/>
  </cols>
  <sheetData>
    <row r="1" spans="1:11" ht="27.75">
      <c r="A1" s="370" t="s">
        <v>137</v>
      </c>
      <c r="B1" s="360"/>
      <c r="C1" s="360"/>
      <c r="D1" s="360"/>
      <c r="E1" s="360"/>
      <c r="F1" s="360"/>
      <c r="G1" s="360"/>
      <c r="H1" s="360"/>
      <c r="I1" s="360"/>
      <c r="J1" s="360"/>
    </row>
    <row r="2" spans="1:11" ht="21.6" customHeight="1" thickBot="1">
      <c r="A2" s="75"/>
      <c r="B2" s="75"/>
      <c r="C2" s="75"/>
      <c r="D2" s="75"/>
      <c r="E2" s="75"/>
      <c r="F2" s="75"/>
      <c r="G2" s="76"/>
      <c r="I2" s="75"/>
      <c r="J2" s="76" t="s">
        <v>138</v>
      </c>
    </row>
    <row r="3" spans="1:11" ht="20.100000000000001" customHeight="1">
      <c r="A3" s="371" t="s">
        <v>45</v>
      </c>
      <c r="B3" s="372"/>
      <c r="C3" s="3">
        <v>100</v>
      </c>
      <c r="D3" s="4">
        <v>101</v>
      </c>
      <c r="E3" s="7">
        <v>102</v>
      </c>
      <c r="F3" s="7">
        <v>103</v>
      </c>
      <c r="G3" s="4">
        <v>104</v>
      </c>
      <c r="H3" s="77"/>
      <c r="I3" s="7" t="s">
        <v>139</v>
      </c>
      <c r="J3" s="8" t="s">
        <v>140</v>
      </c>
    </row>
    <row r="4" spans="1:11" ht="20.100000000000001" customHeight="1">
      <c r="A4" s="78" t="s">
        <v>141</v>
      </c>
      <c r="B4" s="79" t="s">
        <v>142</v>
      </c>
      <c r="C4" s="80"/>
      <c r="D4" s="81"/>
      <c r="E4" s="81"/>
      <c r="F4" s="81"/>
      <c r="G4" s="81"/>
      <c r="H4" s="82"/>
      <c r="I4" s="81"/>
      <c r="J4" s="83"/>
    </row>
    <row r="5" spans="1:11" ht="20.100000000000001" customHeight="1">
      <c r="A5" s="84"/>
      <c r="B5" s="85" t="s">
        <v>143</v>
      </c>
      <c r="C5" s="86">
        <v>1655.2553938205647</v>
      </c>
      <c r="D5" s="87">
        <v>1773.0581062583888</v>
      </c>
      <c r="E5" s="87">
        <v>1805.4151279508371</v>
      </c>
      <c r="F5" s="87">
        <v>1818.6018300639594</v>
      </c>
      <c r="G5" s="87">
        <v>1832.5350218210522</v>
      </c>
      <c r="H5" s="88"/>
      <c r="I5" s="87">
        <v>1829.1964944636841</v>
      </c>
      <c r="J5" s="89">
        <v>1818.1675822047441</v>
      </c>
    </row>
    <row r="6" spans="1:11" ht="20.100000000000001" customHeight="1">
      <c r="A6" s="84"/>
      <c r="B6" s="90" t="s">
        <v>46</v>
      </c>
      <c r="C6" s="91"/>
      <c r="D6" s="92">
        <f>(D5-$C5)*100/$C5</f>
        <v>7.1168904132623716</v>
      </c>
      <c r="E6" s="92">
        <f t="shared" ref="E6:G6" si="0">(E5-$C5)*100/$C5</f>
        <v>9.0716958054238646</v>
      </c>
      <c r="F6" s="92">
        <f t="shared" si="0"/>
        <v>9.8683524520266275</v>
      </c>
      <c r="G6" s="92">
        <f t="shared" si="0"/>
        <v>10.710107253678897</v>
      </c>
      <c r="H6" s="88"/>
      <c r="I6" s="92"/>
      <c r="J6" s="93">
        <f>(J5-$I5)*100/$I5</f>
        <v>-0.60293753526865379</v>
      </c>
    </row>
    <row r="7" spans="1:11" ht="20.100000000000001" customHeight="1">
      <c r="A7" s="84"/>
      <c r="B7" s="90" t="s">
        <v>47</v>
      </c>
      <c r="C7" s="91"/>
      <c r="D7" s="92">
        <f>(D5-C5)*100/C5</f>
        <v>7.1168904132623716</v>
      </c>
      <c r="E7" s="92">
        <f t="shared" ref="E7:G7" si="1">(E5-D5)*100/D5</f>
        <v>1.824927315029176</v>
      </c>
      <c r="F7" s="92">
        <f t="shared" si="1"/>
        <v>0.73039723158237113</v>
      </c>
      <c r="G7" s="92">
        <f t="shared" si="1"/>
        <v>0.76614856131552311</v>
      </c>
      <c r="H7" s="88"/>
      <c r="I7" s="92"/>
      <c r="J7" s="93">
        <f>(J5-I5)*100/I5</f>
        <v>-0.60293753526865379</v>
      </c>
    </row>
    <row r="8" spans="1:11" ht="20.100000000000001" customHeight="1">
      <c r="A8" s="94" t="s">
        <v>48</v>
      </c>
      <c r="B8" s="95" t="s">
        <v>49</v>
      </c>
      <c r="C8" s="96"/>
      <c r="D8" s="97"/>
      <c r="E8" s="97"/>
      <c r="F8" s="97"/>
      <c r="G8" s="97"/>
      <c r="H8" s="88"/>
      <c r="I8" s="97"/>
      <c r="J8" s="98"/>
    </row>
    <row r="9" spans="1:11" ht="20.100000000000001" customHeight="1">
      <c r="A9" s="84"/>
      <c r="B9" s="39" t="s">
        <v>144</v>
      </c>
      <c r="C9" s="99" t="s">
        <v>83</v>
      </c>
      <c r="D9" s="100" t="s">
        <v>83</v>
      </c>
      <c r="E9" s="100" t="s">
        <v>83</v>
      </c>
      <c r="F9" s="100" t="s">
        <v>83</v>
      </c>
      <c r="G9" s="100" t="s">
        <v>83</v>
      </c>
      <c r="H9" s="101"/>
      <c r="I9" s="100" t="s">
        <v>83</v>
      </c>
      <c r="J9" s="102" t="s">
        <v>83</v>
      </c>
      <c r="K9" s="103"/>
    </row>
    <row r="10" spans="1:11" ht="20.100000000000001" customHeight="1">
      <c r="A10" s="84"/>
      <c r="B10" s="90" t="s">
        <v>145</v>
      </c>
      <c r="C10" s="91"/>
      <c r="D10" s="92">
        <v>4.2235089385139908</v>
      </c>
      <c r="E10" s="92">
        <v>3.1426359882606905</v>
      </c>
      <c r="F10" s="92">
        <v>12.031440390463269</v>
      </c>
      <c r="G10" s="92">
        <v>11.563084429533012</v>
      </c>
      <c r="H10" s="104"/>
      <c r="I10" s="92"/>
      <c r="J10" s="93">
        <v>-3.8251950710806022</v>
      </c>
      <c r="K10" s="103"/>
    </row>
    <row r="11" spans="1:11" ht="20.100000000000001" customHeight="1">
      <c r="A11" s="105"/>
      <c r="B11" s="106" t="s">
        <v>47</v>
      </c>
      <c r="C11" s="91"/>
      <c r="D11" s="92">
        <v>4.2235089385139908</v>
      </c>
      <c r="E11" s="92">
        <v>-1.0370721167054109</v>
      </c>
      <c r="F11" s="92">
        <v>8.6179728848642849</v>
      </c>
      <c r="G11" s="92">
        <v>-0.41805760891576033</v>
      </c>
      <c r="H11" s="104"/>
      <c r="I11" s="92"/>
      <c r="J11" s="93">
        <v>-3.8251950710806022</v>
      </c>
      <c r="K11" s="103"/>
    </row>
    <row r="12" spans="1:11" ht="20.100000000000001" customHeight="1">
      <c r="A12" s="78" t="s">
        <v>50</v>
      </c>
      <c r="B12" s="39" t="s">
        <v>146</v>
      </c>
      <c r="C12" s="107"/>
      <c r="D12" s="108"/>
      <c r="E12" s="109"/>
      <c r="F12" s="109"/>
      <c r="G12" s="109"/>
      <c r="H12" s="88"/>
      <c r="I12" s="109"/>
      <c r="J12" s="110"/>
    </row>
    <row r="13" spans="1:11" ht="20.100000000000001" customHeight="1">
      <c r="A13" s="78"/>
      <c r="B13" s="19" t="s">
        <v>147</v>
      </c>
      <c r="C13" s="99" t="s">
        <v>83</v>
      </c>
      <c r="D13" s="100" t="s">
        <v>83</v>
      </c>
      <c r="E13" s="100" t="s">
        <v>83</v>
      </c>
      <c r="F13" s="100" t="s">
        <v>83</v>
      </c>
      <c r="G13" s="100" t="s">
        <v>83</v>
      </c>
      <c r="H13" s="101"/>
      <c r="I13" s="100" t="s">
        <v>83</v>
      </c>
      <c r="J13" s="102" t="s">
        <v>83</v>
      </c>
    </row>
    <row r="14" spans="1:11" ht="20.100000000000001" customHeight="1">
      <c r="A14" s="78"/>
      <c r="B14" s="25" t="s">
        <v>51</v>
      </c>
      <c r="C14" s="91"/>
      <c r="D14" s="92">
        <v>22.30288711490503</v>
      </c>
      <c r="E14" s="92">
        <v>16.30202754523042</v>
      </c>
      <c r="F14" s="92">
        <v>29.884052769170022</v>
      </c>
      <c r="G14" s="92">
        <v>36.858162265590849</v>
      </c>
      <c r="H14" s="88"/>
      <c r="I14" s="92"/>
      <c r="J14" s="93">
        <v>-3.7564817525754717</v>
      </c>
    </row>
    <row r="15" spans="1:11" ht="20.100000000000001" customHeight="1">
      <c r="A15" s="78"/>
      <c r="B15" s="25" t="s">
        <v>52</v>
      </c>
      <c r="C15" s="91"/>
      <c r="D15" s="92">
        <v>22.30288711490503</v>
      </c>
      <c r="E15" s="92">
        <v>-4.9065559376670587</v>
      </c>
      <c r="F15" s="92">
        <v>11.67823597800777</v>
      </c>
      <c r="G15" s="92">
        <v>5.3694886691095336</v>
      </c>
      <c r="H15" s="88"/>
      <c r="I15" s="92"/>
      <c r="J15" s="93">
        <v>-3.7564817525754717</v>
      </c>
    </row>
    <row r="16" spans="1:11" ht="20.100000000000001" customHeight="1">
      <c r="A16" s="94" t="s">
        <v>148</v>
      </c>
      <c r="B16" s="34" t="s">
        <v>149</v>
      </c>
      <c r="C16" s="107"/>
      <c r="D16" s="108"/>
      <c r="E16" s="97"/>
      <c r="F16" s="97"/>
      <c r="G16" s="97"/>
      <c r="H16" s="88"/>
      <c r="I16" s="97"/>
      <c r="J16" s="98"/>
    </row>
    <row r="17" spans="1:10" ht="20.100000000000001" customHeight="1">
      <c r="A17" s="84"/>
      <c r="B17" s="39" t="s">
        <v>53</v>
      </c>
      <c r="C17" s="111">
        <v>1397.44</v>
      </c>
      <c r="D17" s="112" t="s">
        <v>8</v>
      </c>
      <c r="E17" s="112" t="s">
        <v>87</v>
      </c>
      <c r="F17" s="112" t="s">
        <v>8</v>
      </c>
      <c r="G17" s="112" t="s">
        <v>87</v>
      </c>
      <c r="H17" s="88"/>
      <c r="I17" s="112" t="s">
        <v>8</v>
      </c>
      <c r="J17" s="113" t="s">
        <v>87</v>
      </c>
    </row>
    <row r="18" spans="1:10" ht="20.100000000000001" customHeight="1">
      <c r="A18" s="84"/>
      <c r="B18" s="25" t="s">
        <v>51</v>
      </c>
      <c r="C18" s="91"/>
      <c r="D18" s="114" t="s">
        <v>8</v>
      </c>
      <c r="E18" s="92" t="s">
        <v>8</v>
      </c>
      <c r="F18" s="114" t="s">
        <v>8</v>
      </c>
      <c r="G18" s="92" t="s">
        <v>8</v>
      </c>
      <c r="H18" s="88"/>
      <c r="I18" s="92"/>
      <c r="J18" s="93" t="s">
        <v>8</v>
      </c>
    </row>
    <row r="19" spans="1:10" ht="20.100000000000001" customHeight="1">
      <c r="A19" s="84"/>
      <c r="B19" s="25" t="s">
        <v>52</v>
      </c>
      <c r="C19" s="91"/>
      <c r="D19" s="114" t="s">
        <v>8</v>
      </c>
      <c r="E19" s="114" t="s">
        <v>8</v>
      </c>
      <c r="F19" s="114" t="s">
        <v>8</v>
      </c>
      <c r="G19" s="114" t="s">
        <v>8</v>
      </c>
      <c r="H19" s="88"/>
      <c r="I19" s="92"/>
      <c r="J19" s="93" t="s">
        <v>8</v>
      </c>
    </row>
    <row r="20" spans="1:10" ht="20.100000000000001" customHeight="1">
      <c r="A20" s="84"/>
      <c r="B20" s="39" t="s">
        <v>150</v>
      </c>
      <c r="C20" s="115">
        <v>1366.53</v>
      </c>
      <c r="D20" s="116">
        <v>1449.5</v>
      </c>
      <c r="E20" s="116">
        <v>1400.49</v>
      </c>
      <c r="F20" s="116">
        <v>1442.58</v>
      </c>
      <c r="G20" s="116">
        <v>1501.39</v>
      </c>
      <c r="H20" s="88"/>
      <c r="I20" s="116">
        <v>1481.5875835328011</v>
      </c>
      <c r="J20" s="117">
        <v>1470.31</v>
      </c>
    </row>
    <row r="21" spans="1:10" ht="20.100000000000001" customHeight="1">
      <c r="A21" s="84"/>
      <c r="B21" s="25" t="s">
        <v>51</v>
      </c>
      <c r="C21" s="91"/>
      <c r="D21" s="92">
        <v>6.0715827680329033</v>
      </c>
      <c r="E21" s="92">
        <v>2.4851265614366342</v>
      </c>
      <c r="F21" s="92">
        <v>5.565190665408001</v>
      </c>
      <c r="G21" s="92">
        <v>9.8687917572245123</v>
      </c>
      <c r="H21" s="88"/>
      <c r="I21" s="92"/>
      <c r="J21" s="93">
        <v>-0.76118237343148398</v>
      </c>
    </row>
    <row r="22" spans="1:10" ht="20.100000000000001" customHeight="1">
      <c r="A22" s="84"/>
      <c r="B22" s="25" t="s">
        <v>52</v>
      </c>
      <c r="C22" s="91"/>
      <c r="D22" s="92">
        <v>6.0715827680329033</v>
      </c>
      <c r="E22" s="92">
        <v>-3.3811659192825108</v>
      </c>
      <c r="F22" s="92">
        <v>3.00537668958721</v>
      </c>
      <c r="G22" s="92">
        <v>4.0767236479086204</v>
      </c>
      <c r="H22" s="88"/>
      <c r="I22" s="92"/>
      <c r="J22" s="93">
        <v>-0.76118237343148398</v>
      </c>
    </row>
    <row r="23" spans="1:10" ht="20.100000000000001" customHeight="1">
      <c r="A23" s="84"/>
      <c r="B23" s="39" t="s">
        <v>151</v>
      </c>
      <c r="C23" s="118">
        <v>1375.5</v>
      </c>
      <c r="D23" s="119">
        <v>1449.5</v>
      </c>
      <c r="E23" s="119">
        <v>1400.49</v>
      </c>
      <c r="F23" s="119">
        <v>1442.58</v>
      </c>
      <c r="G23" s="119">
        <v>1501.39</v>
      </c>
      <c r="H23" s="88"/>
      <c r="I23" s="119">
        <v>1481.5875835328011</v>
      </c>
      <c r="J23" s="120">
        <v>1470.31</v>
      </c>
    </row>
    <row r="24" spans="1:10" ht="20.100000000000001" customHeight="1">
      <c r="A24" s="84"/>
      <c r="B24" s="25" t="s">
        <v>54</v>
      </c>
      <c r="C24" s="91"/>
      <c r="D24" s="92">
        <v>5.3798618684114867</v>
      </c>
      <c r="E24" s="92">
        <v>1.8167938931297716</v>
      </c>
      <c r="F24" s="92">
        <v>4.876772082878948</v>
      </c>
      <c r="G24" s="92">
        <v>9.1523082515449001</v>
      </c>
      <c r="H24" s="88"/>
      <c r="I24" s="92"/>
      <c r="J24" s="93">
        <v>-0.76118237343148398</v>
      </c>
    </row>
    <row r="25" spans="1:10" ht="20.100000000000001" customHeight="1">
      <c r="A25" s="105"/>
      <c r="B25" s="32" t="s">
        <v>55</v>
      </c>
      <c r="C25" s="121"/>
      <c r="D25" s="122">
        <v>5.3798618684114867</v>
      </c>
      <c r="E25" s="122">
        <v>-3.3811659192825108</v>
      </c>
      <c r="F25" s="122">
        <v>3.00537668958721</v>
      </c>
      <c r="G25" s="122">
        <v>4.0767236479086204</v>
      </c>
      <c r="H25" s="88"/>
      <c r="I25" s="122"/>
      <c r="J25" s="123">
        <v>-0.76118237343148398</v>
      </c>
    </row>
    <row r="26" spans="1:10" ht="20.100000000000001" customHeight="1">
      <c r="A26" s="78" t="s">
        <v>56</v>
      </c>
      <c r="B26" s="39" t="s">
        <v>152</v>
      </c>
      <c r="C26" s="124"/>
      <c r="D26" s="125"/>
      <c r="E26" s="126"/>
      <c r="F26" s="126"/>
      <c r="G26" s="126"/>
      <c r="H26" s="88"/>
      <c r="I26" s="126"/>
      <c r="J26" s="127"/>
    </row>
    <row r="27" spans="1:10" ht="20.100000000000001" customHeight="1">
      <c r="A27" s="84"/>
      <c r="B27" s="39" t="s">
        <v>57</v>
      </c>
      <c r="C27" s="128">
        <v>257.81539382056462</v>
      </c>
      <c r="D27" s="100" t="s">
        <v>8</v>
      </c>
      <c r="E27" s="129" t="s">
        <v>8</v>
      </c>
      <c r="F27" s="100" t="s">
        <v>8</v>
      </c>
      <c r="G27" s="129" t="s">
        <v>8</v>
      </c>
      <c r="H27" s="130"/>
      <c r="I27" s="100" t="s">
        <v>8</v>
      </c>
      <c r="J27" s="131" t="s">
        <v>8</v>
      </c>
    </row>
    <row r="28" spans="1:10" ht="20.100000000000001" customHeight="1">
      <c r="A28" s="84"/>
      <c r="B28" s="39" t="s">
        <v>58</v>
      </c>
      <c r="C28" s="132">
        <v>15.575565848209685</v>
      </c>
      <c r="D28" s="114" t="s">
        <v>8</v>
      </c>
      <c r="E28" s="133" t="s">
        <v>8</v>
      </c>
      <c r="F28" s="114" t="s">
        <v>8</v>
      </c>
      <c r="G28" s="133" t="s">
        <v>8</v>
      </c>
      <c r="H28" s="88"/>
      <c r="I28" s="114" t="s">
        <v>8</v>
      </c>
      <c r="J28" s="134" t="s">
        <v>8</v>
      </c>
    </row>
    <row r="29" spans="1:10" ht="20.100000000000001" customHeight="1">
      <c r="A29" s="84"/>
      <c r="B29" s="39" t="s">
        <v>59</v>
      </c>
      <c r="C29" s="128">
        <v>288.7253938205647</v>
      </c>
      <c r="D29" s="129">
        <v>323.55810625838876</v>
      </c>
      <c r="E29" s="129">
        <v>404.92512795083712</v>
      </c>
      <c r="F29" s="129">
        <v>376.02183006395944</v>
      </c>
      <c r="G29" s="129">
        <v>331.14502182105207</v>
      </c>
      <c r="H29" s="130"/>
      <c r="I29" s="129">
        <v>347.60891093088298</v>
      </c>
      <c r="J29" s="131">
        <v>347.85758220474418</v>
      </c>
    </row>
    <row r="30" spans="1:10" ht="20.100000000000001" customHeight="1" thickBot="1">
      <c r="A30" s="135"/>
      <c r="B30" s="136" t="s">
        <v>58</v>
      </c>
      <c r="C30" s="137">
        <v>17.442951395805178</v>
      </c>
      <c r="D30" s="138">
        <v>18.248590111983418</v>
      </c>
      <c r="E30" s="138">
        <v>22.428366843831142</v>
      </c>
      <c r="F30" s="138">
        <v>20.67642426438859</v>
      </c>
      <c r="G30" s="138">
        <v>18.070324325479032</v>
      </c>
      <c r="H30" s="139"/>
      <c r="I30" s="138">
        <v>19.003366340519971</v>
      </c>
      <c r="J30" s="140">
        <v>19.132316823233946</v>
      </c>
    </row>
    <row r="31" spans="1:10" ht="9" customHeight="1"/>
    <row r="32" spans="1:10" ht="19.899999999999999" customHeight="1">
      <c r="B32" s="373" t="s">
        <v>36</v>
      </c>
      <c r="C32" s="373"/>
      <c r="D32" s="373"/>
      <c r="E32" s="373"/>
      <c r="F32" s="373"/>
      <c r="G32" s="363"/>
      <c r="H32" s="361"/>
      <c r="I32" s="361"/>
      <c r="J32" s="361"/>
    </row>
    <row r="33" spans="2:10" ht="19.899999999999999" customHeight="1">
      <c r="B33" s="369" t="s">
        <v>37</v>
      </c>
      <c r="C33" s="374"/>
      <c r="D33" s="374"/>
      <c r="E33" s="374"/>
      <c r="F33" s="374"/>
      <c r="G33" s="361"/>
      <c r="H33" s="361"/>
      <c r="I33" s="361"/>
      <c r="J33" s="361"/>
    </row>
    <row r="34" spans="2:10" ht="19.899999999999999" customHeight="1">
      <c r="B34" s="375" t="s">
        <v>153</v>
      </c>
      <c r="C34" s="374"/>
      <c r="D34" s="374"/>
      <c r="E34" s="374"/>
      <c r="F34" s="374"/>
      <c r="G34" s="361"/>
      <c r="H34" s="361"/>
      <c r="I34" s="361"/>
      <c r="J34" s="361"/>
    </row>
    <row r="35" spans="2:10" ht="19.899999999999999" customHeight="1">
      <c r="B35" s="359" t="s">
        <v>41</v>
      </c>
      <c r="C35" s="361"/>
      <c r="D35" s="361"/>
      <c r="E35" s="361"/>
      <c r="F35" s="361"/>
      <c r="G35" s="361"/>
      <c r="H35" s="361"/>
      <c r="I35" s="361"/>
      <c r="J35" s="361"/>
    </row>
    <row r="36" spans="2:10" ht="19.899999999999999" customHeight="1">
      <c r="B36" s="369" t="s">
        <v>154</v>
      </c>
      <c r="C36" s="369"/>
      <c r="D36" s="369"/>
      <c r="E36" s="369"/>
      <c r="F36" s="369"/>
      <c r="G36" s="369"/>
      <c r="H36" s="369"/>
      <c r="I36" s="369"/>
      <c r="J36" s="369"/>
    </row>
    <row r="37" spans="2:10" ht="19.149999999999999" customHeight="1">
      <c r="B37" s="369" t="s">
        <v>60</v>
      </c>
      <c r="C37" s="369"/>
      <c r="D37" s="369"/>
      <c r="E37" s="369"/>
      <c r="F37" s="369"/>
      <c r="G37" s="369"/>
      <c r="H37" s="369"/>
      <c r="I37" s="369"/>
      <c r="J37" s="369"/>
    </row>
    <row r="38" spans="2:10" ht="19.899999999999999" customHeight="1">
      <c r="B38" s="369" t="s">
        <v>155</v>
      </c>
      <c r="C38" s="369"/>
      <c r="D38" s="369"/>
      <c r="E38" s="369"/>
      <c r="F38" s="369"/>
      <c r="G38" s="369"/>
      <c r="H38" s="369"/>
      <c r="I38" s="369"/>
      <c r="J38" s="369"/>
    </row>
  </sheetData>
  <mergeCells count="9">
    <mergeCell ref="B36:J36"/>
    <mergeCell ref="B37:J37"/>
    <mergeCell ref="B38:J38"/>
    <mergeCell ref="A1:J1"/>
    <mergeCell ref="A3:B3"/>
    <mergeCell ref="B32:J32"/>
    <mergeCell ref="B33:J33"/>
    <mergeCell ref="B34:J34"/>
    <mergeCell ref="B35:J35"/>
  </mergeCells>
  <phoneticPr fontId="10" type="noConversion"/>
  <printOptions horizontalCentered="1"/>
  <pageMargins left="0.74803149606299213" right="0.74803149606299213" top="0.78740157480314965" bottom="0.78740157480314965" header="0.51181102362204722" footer="0.51181102362204722"/>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5"/>
  <sheetViews>
    <sheetView zoomScaleNormal="100" workbookViewId="0">
      <pane xSplit="2" ySplit="3" topLeftCell="C4" activePane="bottomRight" state="frozen"/>
      <selection activeCell="B11" sqref="B11"/>
      <selection pane="topRight" activeCell="B11" sqref="B11"/>
      <selection pane="bottomLeft" activeCell="B11" sqref="B11"/>
      <selection pane="bottomRight" sqref="A1:J1"/>
    </sheetView>
  </sheetViews>
  <sheetFormatPr defaultColWidth="43.25" defaultRowHeight="15.75"/>
  <cols>
    <col min="1" max="1" width="3.375" style="239" customWidth="1"/>
    <col min="2" max="2" width="33.25" style="241" customWidth="1"/>
    <col min="3" max="3" width="12.625" style="242" customWidth="1"/>
    <col min="4" max="4" width="12.625" style="186" customWidth="1"/>
    <col min="5" max="7" width="12.625" style="142" customWidth="1"/>
    <col min="8" max="8" width="1.375" style="142" customWidth="1"/>
    <col min="9" max="10" width="12.625" style="142" customWidth="1"/>
    <col min="11" max="11" width="14.375" style="142" customWidth="1"/>
    <col min="12" max="13" width="9.75" style="142" customWidth="1"/>
    <col min="14" max="14" width="11.625" style="142" customWidth="1"/>
    <col min="15" max="15" width="0.75" style="142" customWidth="1"/>
    <col min="16" max="16" width="10" style="142" customWidth="1"/>
    <col min="17" max="17" width="10.125" style="142" customWidth="1"/>
    <col min="18" max="253" width="13.625" style="142" customWidth="1"/>
    <col min="254" max="16384" width="43.25" style="142"/>
  </cols>
  <sheetData>
    <row r="1" spans="1:13" ht="27.6" customHeight="1">
      <c r="A1" s="385" t="s">
        <v>103</v>
      </c>
      <c r="B1" s="386"/>
      <c r="C1" s="386"/>
      <c r="D1" s="386"/>
      <c r="E1" s="386"/>
      <c r="F1" s="386"/>
      <c r="G1" s="386"/>
      <c r="H1" s="386"/>
      <c r="I1" s="386"/>
      <c r="J1" s="386"/>
    </row>
    <row r="2" spans="1:13" ht="9" customHeight="1" thickBot="1">
      <c r="A2" s="284"/>
      <c r="B2" s="285"/>
      <c r="C2" s="285"/>
      <c r="D2" s="285"/>
      <c r="E2" s="285"/>
      <c r="F2" s="285"/>
      <c r="G2" s="285"/>
      <c r="H2" s="285"/>
      <c r="I2" s="285"/>
      <c r="J2" s="285"/>
    </row>
    <row r="3" spans="1:13" s="144" customFormat="1" ht="20.100000000000001" customHeight="1">
      <c r="A3" s="387" t="s">
        <v>61</v>
      </c>
      <c r="B3" s="388"/>
      <c r="C3" s="3">
        <v>100</v>
      </c>
      <c r="D3" s="4">
        <v>101</v>
      </c>
      <c r="E3" s="7">
        <v>102</v>
      </c>
      <c r="F3" s="7">
        <v>103</v>
      </c>
      <c r="G3" s="4">
        <v>104</v>
      </c>
      <c r="H3" s="77"/>
      <c r="I3" s="7" t="s">
        <v>2</v>
      </c>
      <c r="J3" s="143" t="s">
        <v>3</v>
      </c>
    </row>
    <row r="4" spans="1:13" s="151" customFormat="1" ht="19.899999999999999" customHeight="1">
      <c r="A4" s="145" t="s">
        <v>104</v>
      </c>
      <c r="B4" s="146" t="s">
        <v>105</v>
      </c>
      <c r="C4" s="147">
        <v>17053521.382333335</v>
      </c>
      <c r="D4" s="148">
        <v>15952937.824416667</v>
      </c>
      <c r="E4" s="148">
        <v>16613696.81975</v>
      </c>
      <c r="F4" s="148">
        <v>14660695.741333332</v>
      </c>
      <c r="G4" s="148">
        <v>13451136.476666667</v>
      </c>
      <c r="H4" s="149"/>
      <c r="I4" s="148">
        <v>6877265.3496666662</v>
      </c>
      <c r="J4" s="150">
        <v>6137700.9654166671</v>
      </c>
    </row>
    <row r="5" spans="1:13" s="157" customFormat="1" ht="19.899999999999999" customHeight="1">
      <c r="A5" s="152"/>
      <c r="B5" s="153" t="s">
        <v>62</v>
      </c>
      <c r="C5" s="154"/>
      <c r="D5" s="155">
        <v>-6.4537026297502482</v>
      </c>
      <c r="E5" s="155">
        <v>-2.5790835377787298</v>
      </c>
      <c r="F5" s="155">
        <v>-14.031270066479408</v>
      </c>
      <c r="G5" s="155">
        <v>-21.123994422633281</v>
      </c>
      <c r="H5" s="149"/>
      <c r="I5" s="155"/>
      <c r="J5" s="156">
        <v>-10.75375671357286</v>
      </c>
    </row>
    <row r="6" spans="1:13" s="157" customFormat="1" ht="19.899999999999999" customHeight="1">
      <c r="A6" s="158"/>
      <c r="B6" s="159" t="s">
        <v>106</v>
      </c>
      <c r="C6" s="160"/>
      <c r="D6" s="161">
        <v>-6.4537026297502482</v>
      </c>
      <c r="E6" s="161">
        <v>4.1419267260103787</v>
      </c>
      <c r="F6" s="161">
        <v>-11.755367270786975</v>
      </c>
      <c r="G6" s="161">
        <v>-8.250353775888815</v>
      </c>
      <c r="H6" s="149"/>
      <c r="I6" s="161"/>
      <c r="J6" s="162">
        <v>-10.75375671357286</v>
      </c>
    </row>
    <row r="7" spans="1:13" s="157" customFormat="1" ht="19.899999999999999" customHeight="1">
      <c r="A7" s="163" t="s">
        <v>107</v>
      </c>
      <c r="B7" s="164" t="s">
        <v>108</v>
      </c>
      <c r="C7" s="165">
        <v>4408.9799305799979</v>
      </c>
      <c r="D7" s="166">
        <v>4092.7257555136707</v>
      </c>
      <c r="E7" s="166">
        <v>4318.8598818500168</v>
      </c>
      <c r="F7" s="166">
        <v>3833.2569332106245</v>
      </c>
      <c r="G7" s="166">
        <v>3884.5327010791784</v>
      </c>
      <c r="H7" s="167"/>
      <c r="I7" s="166">
        <v>3728.7357756504925</v>
      </c>
      <c r="J7" s="168">
        <v>3411.110060702692</v>
      </c>
    </row>
    <row r="8" spans="1:13" s="157" customFormat="1" ht="19.899999999999999" customHeight="1">
      <c r="A8" s="152"/>
      <c r="B8" s="153" t="s">
        <v>63</v>
      </c>
      <c r="C8" s="154"/>
      <c r="D8" s="155">
        <v>-7.1729556506446661</v>
      </c>
      <c r="E8" s="155">
        <v>-2.044011316652238</v>
      </c>
      <c r="F8" s="155">
        <v>-13.057963665841353</v>
      </c>
      <c r="G8" s="155">
        <v>-11.894978833161277</v>
      </c>
      <c r="H8" s="149"/>
      <c r="I8" s="155"/>
      <c r="J8" s="156">
        <v>-8.5183218672122063</v>
      </c>
    </row>
    <row r="9" spans="1:13" s="157" customFormat="1" ht="19.899999999999999" customHeight="1">
      <c r="A9" s="158"/>
      <c r="B9" s="159" t="s">
        <v>64</v>
      </c>
      <c r="C9" s="160"/>
      <c r="D9" s="161">
        <v>-7.1729556506446661</v>
      </c>
      <c r="E9" s="161">
        <v>5.5252694620865066</v>
      </c>
      <c r="F9" s="161">
        <v>-11.243776411458398</v>
      </c>
      <c r="G9" s="161">
        <v>1.3376553871020274</v>
      </c>
      <c r="H9" s="149"/>
      <c r="I9" s="161"/>
      <c r="J9" s="162">
        <v>-8.5183218672122063</v>
      </c>
    </row>
    <row r="10" spans="1:13" s="157" customFormat="1" ht="19.899999999999999" customHeight="1">
      <c r="A10" s="163" t="s">
        <v>65</v>
      </c>
      <c r="B10" s="146" t="s">
        <v>109</v>
      </c>
      <c r="C10" s="169">
        <v>82.929412136478646</v>
      </c>
      <c r="D10" s="170">
        <v>77.577394484590315</v>
      </c>
      <c r="E10" s="170">
        <v>80.790593320090068</v>
      </c>
      <c r="F10" s="170">
        <v>71.293362355065582</v>
      </c>
      <c r="G10" s="170">
        <v>65.411407742046336</v>
      </c>
      <c r="H10" s="171"/>
      <c r="I10" s="170">
        <v>63.784986478945513</v>
      </c>
      <c r="J10" s="172">
        <v>59.693939042853415</v>
      </c>
    </row>
    <row r="11" spans="1:13" s="157" customFormat="1" ht="19.899999999999999" customHeight="1">
      <c r="A11" s="152"/>
      <c r="B11" s="153" t="s">
        <v>63</v>
      </c>
      <c r="C11" s="154"/>
      <c r="D11" s="155">
        <v>-6.453702629750234</v>
      </c>
      <c r="E11" s="155">
        <v>-2.579083537778708</v>
      </c>
      <c r="F11" s="155">
        <v>-14.031270066479403</v>
      </c>
      <c r="G11" s="155">
        <v>-21.123994422633274</v>
      </c>
      <c r="H11" s="149"/>
      <c r="I11" s="155"/>
      <c r="J11" s="156">
        <v>-6.4138093647515184</v>
      </c>
    </row>
    <row r="12" spans="1:13" s="157" customFormat="1" ht="19.899999999999999" customHeight="1">
      <c r="A12" s="158"/>
      <c r="B12" s="153" t="s">
        <v>64</v>
      </c>
      <c r="C12" s="173"/>
      <c r="D12" s="174">
        <v>-6.453702629750234</v>
      </c>
      <c r="E12" s="174">
        <v>4.1419267260103858</v>
      </c>
      <c r="F12" s="174">
        <v>-11.755367270786985</v>
      </c>
      <c r="G12" s="174">
        <v>-8.2503537758888115</v>
      </c>
      <c r="H12" s="149"/>
      <c r="I12" s="174"/>
      <c r="J12" s="175">
        <v>-6.4138093647515184</v>
      </c>
    </row>
    <row r="13" spans="1:13" ht="19.899999999999999" customHeight="1">
      <c r="A13" s="163" t="s">
        <v>110</v>
      </c>
      <c r="B13" s="176" t="s">
        <v>111</v>
      </c>
      <c r="C13" s="177">
        <v>1139052.7602916667</v>
      </c>
      <c r="D13" s="178">
        <v>1422051.6899583333</v>
      </c>
      <c r="E13" s="178">
        <v>1013258.3046250003</v>
      </c>
      <c r="F13" s="178">
        <v>912890.08475000027</v>
      </c>
      <c r="G13" s="178">
        <v>916268.35774999997</v>
      </c>
      <c r="H13" s="179"/>
      <c r="I13" s="178">
        <v>1010266.1553750002</v>
      </c>
      <c r="J13" s="180">
        <v>887817.19091666664</v>
      </c>
    </row>
    <row r="14" spans="1:13" ht="19.899999999999999" customHeight="1">
      <c r="A14" s="152"/>
      <c r="B14" s="153" t="s">
        <v>112</v>
      </c>
      <c r="C14" s="154"/>
      <c r="D14" s="155">
        <v>24.845111616620954</v>
      </c>
      <c r="E14" s="155">
        <v>-11.043777782027881</v>
      </c>
      <c r="F14" s="155">
        <v>-19.855329219671532</v>
      </c>
      <c r="G14" s="155">
        <v>-19.558743045811191</v>
      </c>
      <c r="H14" s="179"/>
      <c r="I14" s="155"/>
      <c r="J14" s="156">
        <v>-12.120465860096221</v>
      </c>
    </row>
    <row r="15" spans="1:13" ht="19.899999999999999" customHeight="1">
      <c r="A15" s="163"/>
      <c r="B15" s="153" t="s">
        <v>106</v>
      </c>
      <c r="C15" s="173"/>
      <c r="D15" s="174">
        <v>24.845111616620954</v>
      </c>
      <c r="E15" s="174">
        <v>-28.746731797443367</v>
      </c>
      <c r="F15" s="174">
        <v>-9.9054919576647951</v>
      </c>
      <c r="G15" s="174">
        <v>0.37006350013373768</v>
      </c>
      <c r="H15" s="179"/>
      <c r="I15" s="174"/>
      <c r="J15" s="175">
        <v>-12.120465860096221</v>
      </c>
    </row>
    <row r="16" spans="1:13" s="186" customFormat="1" ht="19.899999999999999" customHeight="1">
      <c r="A16" s="163"/>
      <c r="B16" s="146" t="s">
        <v>113</v>
      </c>
      <c r="C16" s="181">
        <v>6.6792818606465234</v>
      </c>
      <c r="D16" s="182">
        <v>8.9140427024157347</v>
      </c>
      <c r="E16" s="182">
        <v>6.098933401869119</v>
      </c>
      <c r="F16" s="182">
        <v>6.2267855554512481</v>
      </c>
      <c r="G16" s="182">
        <v>6.8118285718045204</v>
      </c>
      <c r="H16" s="183"/>
      <c r="I16" s="182">
        <v>14.68994002716453</v>
      </c>
      <c r="J16" s="184">
        <v>14.464979573282223</v>
      </c>
      <c r="K16" s="185"/>
      <c r="L16" s="185"/>
      <c r="M16" s="185"/>
    </row>
    <row r="17" spans="1:11" s="186" customFormat="1" ht="19.899999999999999" customHeight="1">
      <c r="A17" s="152"/>
      <c r="B17" s="153" t="s">
        <v>112</v>
      </c>
      <c r="C17" s="154"/>
      <c r="D17" s="155">
        <v>33.458100562219677</v>
      </c>
      <c r="E17" s="155">
        <v>-8.6887852749072234</v>
      </c>
      <c r="F17" s="155">
        <v>-6.7746250964692143</v>
      </c>
      <c r="G17" s="155">
        <v>1.9844455425506939</v>
      </c>
      <c r="H17" s="179"/>
      <c r="I17" s="155"/>
      <c r="J17" s="156">
        <v>-1.5313912341800708</v>
      </c>
    </row>
    <row r="18" spans="1:11" s="186" customFormat="1" ht="19.899999999999999" customHeight="1">
      <c r="A18" s="158"/>
      <c r="B18" s="159" t="s">
        <v>106</v>
      </c>
      <c r="C18" s="160"/>
      <c r="D18" s="161">
        <v>33.458100562219677</v>
      </c>
      <c r="E18" s="161">
        <v>-31.580612686359601</v>
      </c>
      <c r="F18" s="161">
        <v>2.0963034871465669</v>
      </c>
      <c r="G18" s="161">
        <v>9.3955863927431302</v>
      </c>
      <c r="H18" s="179"/>
      <c r="I18" s="161"/>
      <c r="J18" s="162">
        <v>-1.5313912341800708</v>
      </c>
    </row>
    <row r="19" spans="1:11" s="186" customFormat="1" ht="19.899999999999999" customHeight="1">
      <c r="A19" s="163" t="s">
        <v>114</v>
      </c>
      <c r="B19" s="146" t="s">
        <v>115</v>
      </c>
      <c r="C19" s="187">
        <v>11039443.461333336</v>
      </c>
      <c r="D19" s="188">
        <v>10730567.546416666</v>
      </c>
      <c r="E19" s="188">
        <v>10822235.685083337</v>
      </c>
      <c r="F19" s="188">
        <v>11062137.517666664</v>
      </c>
      <c r="G19" s="188">
        <v>10224036.478666665</v>
      </c>
      <c r="H19" s="179"/>
      <c r="I19" s="188">
        <v>5194734.5396666676</v>
      </c>
      <c r="J19" s="189">
        <v>4426789.4654166671</v>
      </c>
    </row>
    <row r="20" spans="1:11" s="186" customFormat="1" ht="19.899999999999999" customHeight="1">
      <c r="A20" s="152"/>
      <c r="B20" s="153" t="s">
        <v>112</v>
      </c>
      <c r="C20" s="154"/>
      <c r="D20" s="155">
        <v>-2.7979301311568485</v>
      </c>
      <c r="E20" s="155">
        <v>-1.9675609283274953</v>
      </c>
      <c r="F20" s="155">
        <v>0.20557246760505346</v>
      </c>
      <c r="G20" s="155">
        <v>-7.3863051658601186</v>
      </c>
      <c r="H20" s="179"/>
      <c r="I20" s="155"/>
      <c r="J20" s="156">
        <v>-14.783143746538347</v>
      </c>
    </row>
    <row r="21" spans="1:11" s="186" customFormat="1" ht="19.899999999999999" customHeight="1">
      <c r="A21" s="158"/>
      <c r="B21" s="159" t="s">
        <v>106</v>
      </c>
      <c r="C21" s="173"/>
      <c r="D21" s="174">
        <v>-2.7979301311568485</v>
      </c>
      <c r="E21" s="174">
        <v>0.8542711116643793</v>
      </c>
      <c r="F21" s="174">
        <v>2.2167492888183156</v>
      </c>
      <c r="G21" s="174">
        <v>-7.5763028407621844</v>
      </c>
      <c r="H21" s="179"/>
      <c r="I21" s="174"/>
      <c r="J21" s="175">
        <v>-14.783143746538347</v>
      </c>
    </row>
    <row r="22" spans="1:11" s="186" customFormat="1" ht="19.899999999999999" customHeight="1">
      <c r="A22" s="163" t="s">
        <v>116</v>
      </c>
      <c r="B22" s="146" t="s">
        <v>117</v>
      </c>
      <c r="C22" s="99" t="s">
        <v>83</v>
      </c>
      <c r="D22" s="100" t="s">
        <v>83</v>
      </c>
      <c r="E22" s="100" t="s">
        <v>83</v>
      </c>
      <c r="F22" s="100" t="s">
        <v>83</v>
      </c>
      <c r="G22" s="100" t="s">
        <v>83</v>
      </c>
      <c r="H22" s="101"/>
      <c r="I22" s="100" t="s">
        <v>83</v>
      </c>
      <c r="J22" s="102" t="s">
        <v>83</v>
      </c>
    </row>
    <row r="23" spans="1:11" s="186" customFormat="1" ht="19.899999999999999" customHeight="1">
      <c r="A23" s="163"/>
      <c r="B23" s="153" t="s">
        <v>112</v>
      </c>
      <c r="C23" s="154"/>
      <c r="D23" s="155">
        <v>-15.236682225800372</v>
      </c>
      <c r="E23" s="155">
        <v>-0.34848750328357825</v>
      </c>
      <c r="F23" s="155">
        <v>-41.805053272248301</v>
      </c>
      <c r="G23" s="155">
        <v>-45.799602731387793</v>
      </c>
      <c r="H23" s="190"/>
      <c r="I23" s="155"/>
      <c r="J23" s="156">
        <v>4.5589639621999236</v>
      </c>
      <c r="K23" s="191"/>
    </row>
    <row r="24" spans="1:11" s="186" customFormat="1" ht="19.899999999999999" customHeight="1">
      <c r="A24" s="192"/>
      <c r="B24" s="153" t="s">
        <v>106</v>
      </c>
      <c r="C24" s="173"/>
      <c r="D24" s="174">
        <v>-15.236682225800372</v>
      </c>
      <c r="E24" s="174">
        <v>17.564431305269743</v>
      </c>
      <c r="F24" s="174">
        <v>-41.601541943812187</v>
      </c>
      <c r="G24" s="174">
        <v>-6.8640830239553896</v>
      </c>
      <c r="H24" s="179"/>
      <c r="I24" s="174"/>
      <c r="J24" s="175">
        <v>4.5589639621999236</v>
      </c>
    </row>
    <row r="25" spans="1:11" s="151" customFormat="1" ht="19.899999999999999" customHeight="1">
      <c r="A25" s="163" t="s">
        <v>66</v>
      </c>
      <c r="B25" s="176" t="s">
        <v>118</v>
      </c>
      <c r="C25" s="193">
        <v>88.340343331499085</v>
      </c>
      <c r="D25" s="194">
        <v>88.621948358941808</v>
      </c>
      <c r="E25" s="194">
        <v>88.689681263200697</v>
      </c>
      <c r="F25" s="194">
        <v>88.207915657657452</v>
      </c>
      <c r="G25" s="194">
        <v>87.659981122540714</v>
      </c>
      <c r="H25" s="195"/>
      <c r="I25" s="194">
        <v>87.551215737946038</v>
      </c>
      <c r="J25" s="196">
        <v>85.883259662698862</v>
      </c>
    </row>
    <row r="26" spans="1:11" s="151" customFormat="1" ht="19.899999999999999" customHeight="1">
      <c r="A26" s="163"/>
      <c r="B26" s="153" t="s">
        <v>112</v>
      </c>
      <c r="C26" s="154"/>
      <c r="D26" s="155">
        <v>0.31877284694943236</v>
      </c>
      <c r="E26" s="155">
        <v>0.39544552186164117</v>
      </c>
      <c r="F26" s="155">
        <v>-0.14990622500152082</v>
      </c>
      <c r="G26" s="155">
        <v>-0.77016024989318532</v>
      </c>
      <c r="H26" s="149"/>
      <c r="I26" s="155"/>
      <c r="J26" s="156">
        <v>-1.9051204043123962</v>
      </c>
    </row>
    <row r="27" spans="1:11" s="151" customFormat="1" ht="19.899999999999999" customHeight="1">
      <c r="A27" s="158"/>
      <c r="B27" s="159" t="s">
        <v>106</v>
      </c>
      <c r="C27" s="160"/>
      <c r="D27" s="161">
        <v>0.31877284694943236</v>
      </c>
      <c r="E27" s="161">
        <v>7.6429039885868535E-2</v>
      </c>
      <c r="F27" s="161">
        <v>-0.54320367226659572</v>
      </c>
      <c r="G27" s="161">
        <v>-0.62118522020554201</v>
      </c>
      <c r="H27" s="149"/>
      <c r="I27" s="161"/>
      <c r="J27" s="162">
        <v>-1.9051204043123962</v>
      </c>
    </row>
    <row r="28" spans="1:11" ht="19.899999999999999" customHeight="1">
      <c r="A28" s="163" t="s">
        <v>95</v>
      </c>
      <c r="B28" s="146" t="s">
        <v>119</v>
      </c>
      <c r="C28" s="197">
        <v>1655.2553938205647</v>
      </c>
      <c r="D28" s="198">
        <v>1773.0581062583888</v>
      </c>
      <c r="E28" s="198">
        <v>1805.4151279508371</v>
      </c>
      <c r="F28" s="198">
        <v>1818.6018300639594</v>
      </c>
      <c r="G28" s="198">
        <v>1832.5350218210522</v>
      </c>
      <c r="H28" s="179"/>
      <c r="I28" s="199">
        <v>1829.1964944636841</v>
      </c>
      <c r="J28" s="200">
        <v>1818.1675822047441</v>
      </c>
    </row>
    <row r="29" spans="1:11" ht="19.899999999999999" customHeight="1">
      <c r="A29" s="163"/>
      <c r="B29" s="153" t="s">
        <v>63</v>
      </c>
      <c r="C29" s="154"/>
      <c r="D29" s="155">
        <v>7.1168904132623716</v>
      </c>
      <c r="E29" s="155">
        <v>9.0716958054238646</v>
      </c>
      <c r="F29" s="155">
        <v>9.8683524520266275</v>
      </c>
      <c r="G29" s="155">
        <v>10.710107253678897</v>
      </c>
      <c r="H29" s="179"/>
      <c r="I29" s="155"/>
      <c r="J29" s="156">
        <v>-0.60293753526865379</v>
      </c>
    </row>
    <row r="30" spans="1:11" ht="19.899999999999999" customHeight="1">
      <c r="A30" s="158"/>
      <c r="B30" s="159" t="s">
        <v>64</v>
      </c>
      <c r="C30" s="160"/>
      <c r="D30" s="161">
        <v>7.1168904132623716</v>
      </c>
      <c r="E30" s="161">
        <v>1.824927315029176</v>
      </c>
      <c r="F30" s="161">
        <v>0.73039723158237113</v>
      </c>
      <c r="G30" s="161">
        <v>0.76614856131552311</v>
      </c>
      <c r="H30" s="179"/>
      <c r="I30" s="161"/>
      <c r="J30" s="162">
        <v>-0.60293753526865379</v>
      </c>
    </row>
    <row r="31" spans="1:11" ht="19.899999999999999" customHeight="1">
      <c r="A31" s="163" t="s">
        <v>67</v>
      </c>
      <c r="B31" s="146" t="s">
        <v>120</v>
      </c>
      <c r="C31" s="99" t="s">
        <v>83</v>
      </c>
      <c r="D31" s="100" t="s">
        <v>83</v>
      </c>
      <c r="E31" s="100" t="s">
        <v>83</v>
      </c>
      <c r="F31" s="100" t="s">
        <v>83</v>
      </c>
      <c r="G31" s="100" t="s">
        <v>83</v>
      </c>
      <c r="H31" s="101"/>
      <c r="I31" s="100" t="s">
        <v>83</v>
      </c>
      <c r="J31" s="102" t="s">
        <v>83</v>
      </c>
    </row>
    <row r="32" spans="1:11" ht="19.899999999999999" customHeight="1">
      <c r="A32" s="163"/>
      <c r="B32" s="153" t="s">
        <v>63</v>
      </c>
      <c r="C32" s="154"/>
      <c r="D32" s="155">
        <v>22.30288711490503</v>
      </c>
      <c r="E32" s="155">
        <v>16.30202754523042</v>
      </c>
      <c r="F32" s="155">
        <v>29.884052769170022</v>
      </c>
      <c r="G32" s="155">
        <v>36.858162265590849</v>
      </c>
      <c r="H32" s="179"/>
      <c r="I32" s="155"/>
      <c r="J32" s="156">
        <v>-3.7564817525754717</v>
      </c>
    </row>
    <row r="33" spans="1:18" ht="19.899999999999999" customHeight="1">
      <c r="A33" s="158"/>
      <c r="B33" s="159" t="s">
        <v>64</v>
      </c>
      <c r="C33" s="160"/>
      <c r="D33" s="161">
        <v>22.30288711490503</v>
      </c>
      <c r="E33" s="161">
        <v>-4.9065559376670587</v>
      </c>
      <c r="F33" s="161">
        <v>11.67823597800777</v>
      </c>
      <c r="G33" s="161">
        <v>5.3694886691095336</v>
      </c>
      <c r="H33" s="179"/>
      <c r="I33" s="161"/>
      <c r="J33" s="162">
        <v>-3.7564817525754717</v>
      </c>
    </row>
    <row r="34" spans="1:18" s="157" customFormat="1" ht="19.899999999999999" customHeight="1">
      <c r="A34" s="163" t="s">
        <v>100</v>
      </c>
      <c r="B34" s="146" t="s">
        <v>121</v>
      </c>
      <c r="C34" s="201">
        <v>231605.44900000002</v>
      </c>
      <c r="D34" s="202">
        <v>2150101.023</v>
      </c>
      <c r="E34" s="202">
        <v>2124258.5449999999</v>
      </c>
      <c r="F34" s="202">
        <v>1555798.8289999999</v>
      </c>
      <c r="G34" s="202">
        <v>1937650.4780000001</v>
      </c>
      <c r="H34" s="149"/>
      <c r="I34" s="203">
        <v>1094804.4750000001</v>
      </c>
      <c r="J34" s="204">
        <v>926810.14</v>
      </c>
      <c r="K34" s="205"/>
      <c r="L34" s="205"/>
      <c r="M34" s="205"/>
      <c r="N34" s="205"/>
      <c r="O34" s="205"/>
      <c r="P34" s="205"/>
      <c r="Q34" s="205"/>
      <c r="R34" s="206"/>
    </row>
    <row r="35" spans="1:18" s="157" customFormat="1" ht="19.899999999999999" customHeight="1">
      <c r="A35" s="163"/>
      <c r="B35" s="153" t="s">
        <v>63</v>
      </c>
      <c r="C35" s="207"/>
      <c r="D35" s="208">
        <v>828.34647556154857</v>
      </c>
      <c r="E35" s="208">
        <v>817.18850060388684</v>
      </c>
      <c r="F35" s="208">
        <v>571.74534783937645</v>
      </c>
      <c r="G35" s="208">
        <v>736.61696491432713</v>
      </c>
      <c r="H35" s="209"/>
      <c r="I35" s="208"/>
      <c r="J35" s="210">
        <v>-15.344688374606804</v>
      </c>
      <c r="K35" s="205"/>
      <c r="L35" s="205"/>
      <c r="M35" s="205"/>
      <c r="N35" s="205"/>
      <c r="O35" s="205"/>
      <c r="P35" s="205"/>
      <c r="Q35" s="205"/>
      <c r="R35" s="206"/>
    </row>
    <row r="36" spans="1:18" s="157" customFormat="1" ht="19.899999999999999" customHeight="1">
      <c r="A36" s="163"/>
      <c r="B36" s="153" t="s">
        <v>64</v>
      </c>
      <c r="C36" s="207"/>
      <c r="D36" s="208">
        <v>828.34647556154857</v>
      </c>
      <c r="E36" s="208">
        <v>-1.2019192458195542</v>
      </c>
      <c r="F36" s="208">
        <v>-26.760382691552266</v>
      </c>
      <c r="G36" s="208">
        <v>24.543767605573908</v>
      </c>
      <c r="H36" s="209"/>
      <c r="I36" s="208"/>
      <c r="J36" s="210">
        <v>-15.344688374606804</v>
      </c>
      <c r="K36" s="205"/>
      <c r="L36" s="205"/>
      <c r="M36" s="205"/>
      <c r="N36" s="205"/>
      <c r="O36" s="205"/>
      <c r="P36" s="205"/>
      <c r="Q36" s="205"/>
      <c r="R36" s="206"/>
    </row>
    <row r="37" spans="1:18" s="157" customFormat="1" ht="19.899999999999999" customHeight="1">
      <c r="A37" s="163"/>
      <c r="B37" s="211" t="s">
        <v>122</v>
      </c>
      <c r="C37" s="99" t="s">
        <v>83</v>
      </c>
      <c r="D37" s="100" t="s">
        <v>83</v>
      </c>
      <c r="E37" s="100" t="s">
        <v>83</v>
      </c>
      <c r="F37" s="100" t="s">
        <v>83</v>
      </c>
      <c r="G37" s="100" t="s">
        <v>83</v>
      </c>
      <c r="H37" s="101"/>
      <c r="I37" s="100" t="s">
        <v>83</v>
      </c>
      <c r="J37" s="102" t="s">
        <v>83</v>
      </c>
      <c r="K37" s="205"/>
      <c r="L37" s="205"/>
      <c r="M37" s="205"/>
      <c r="N37" s="205"/>
      <c r="O37" s="205"/>
      <c r="P37" s="205"/>
      <c r="Q37" s="205"/>
    </row>
    <row r="38" spans="1:18" s="157" customFormat="1" ht="19.899999999999999" customHeight="1">
      <c r="A38" s="163"/>
      <c r="B38" s="153" t="s">
        <v>63</v>
      </c>
      <c r="C38" s="207"/>
      <c r="D38" s="208">
        <v>53.136484063787506</v>
      </c>
      <c r="E38" s="208">
        <v>76.188175546050047</v>
      </c>
      <c r="F38" s="208">
        <v>53.547371110790614</v>
      </c>
      <c r="G38" s="208">
        <v>59.835973689879715</v>
      </c>
      <c r="H38" s="209"/>
      <c r="I38" s="208"/>
      <c r="J38" s="210">
        <v>-10.253069687549399</v>
      </c>
      <c r="K38" s="205"/>
      <c r="L38" s="205"/>
      <c r="M38" s="205"/>
      <c r="N38" s="205"/>
      <c r="O38" s="205"/>
      <c r="P38" s="205"/>
      <c r="Q38" s="205"/>
    </row>
    <row r="39" spans="1:18" s="157" customFormat="1" ht="19.899999999999999" customHeight="1">
      <c r="A39" s="163"/>
      <c r="B39" s="153" t="s">
        <v>64</v>
      </c>
      <c r="C39" s="207"/>
      <c r="D39" s="208">
        <v>53.136484063787506</v>
      </c>
      <c r="E39" s="208">
        <v>15.053036918792374</v>
      </c>
      <c r="F39" s="208">
        <v>-12.850354097311053</v>
      </c>
      <c r="G39" s="208">
        <v>4.0955455854412675</v>
      </c>
      <c r="H39" s="209"/>
      <c r="I39" s="208"/>
      <c r="J39" s="210">
        <v>-10.253069687549399</v>
      </c>
      <c r="K39" s="205"/>
      <c r="L39" s="205"/>
      <c r="M39" s="205"/>
      <c r="N39" s="205"/>
      <c r="O39" s="205"/>
      <c r="P39" s="205"/>
      <c r="Q39" s="205"/>
    </row>
    <row r="40" spans="1:18" s="157" customFormat="1" ht="19.899999999999999" customHeight="1">
      <c r="A40" s="163"/>
      <c r="B40" s="211" t="s">
        <v>123</v>
      </c>
      <c r="C40" s="99" t="s">
        <v>83</v>
      </c>
      <c r="D40" s="100" t="s">
        <v>83</v>
      </c>
      <c r="E40" s="100" t="s">
        <v>83</v>
      </c>
      <c r="F40" s="100" t="s">
        <v>83</v>
      </c>
      <c r="G40" s="100" t="s">
        <v>83</v>
      </c>
      <c r="H40" s="101"/>
      <c r="I40" s="100" t="s">
        <v>83</v>
      </c>
      <c r="J40" s="102" t="s">
        <v>83</v>
      </c>
      <c r="K40" s="205"/>
      <c r="L40" s="205"/>
      <c r="M40" s="205"/>
      <c r="N40" s="205"/>
      <c r="O40" s="205"/>
      <c r="P40" s="205"/>
      <c r="Q40" s="205"/>
    </row>
    <row r="41" spans="1:18" s="157" customFormat="1" ht="19.899999999999999" customHeight="1">
      <c r="A41" s="163"/>
      <c r="B41" s="153" t="s">
        <v>63</v>
      </c>
      <c r="C41" s="207"/>
      <c r="D41" s="208">
        <v>147.64739075717475</v>
      </c>
      <c r="E41" s="208">
        <v>115.73519765667365</v>
      </c>
      <c r="F41" s="208">
        <v>80.668904263736508</v>
      </c>
      <c r="G41" s="208">
        <v>115.45422033957725</v>
      </c>
      <c r="H41" s="209"/>
      <c r="I41" s="208"/>
      <c r="J41" s="210">
        <v>-67.834506525038265</v>
      </c>
      <c r="K41" s="205"/>
      <c r="L41" s="205"/>
      <c r="M41" s="205"/>
      <c r="N41" s="205"/>
      <c r="O41" s="205"/>
      <c r="P41" s="205"/>
      <c r="Q41" s="205"/>
    </row>
    <row r="42" spans="1:18" s="157" customFormat="1" ht="19.899999999999999" customHeight="1">
      <c r="A42" s="163"/>
      <c r="B42" s="159" t="s">
        <v>64</v>
      </c>
      <c r="C42" s="207"/>
      <c r="D42" s="208">
        <v>147.64739075717475</v>
      </c>
      <c r="E42" s="208">
        <v>-66.975741154715308</v>
      </c>
      <c r="F42" s="208">
        <v>-222.85257648520701</v>
      </c>
      <c r="G42" s="208">
        <v>179.94487508841235</v>
      </c>
      <c r="H42" s="209"/>
      <c r="I42" s="208"/>
      <c r="J42" s="210">
        <v>-67.834506525038265</v>
      </c>
      <c r="K42" s="205"/>
      <c r="L42" s="205"/>
      <c r="M42" s="205"/>
      <c r="N42" s="205"/>
      <c r="O42" s="205"/>
      <c r="P42" s="205"/>
      <c r="Q42" s="205"/>
    </row>
    <row r="43" spans="1:18" s="157" customFormat="1" ht="19.899999999999999" customHeight="1">
      <c r="A43" s="212" t="s">
        <v>68</v>
      </c>
      <c r="B43" s="213" t="s">
        <v>124</v>
      </c>
      <c r="C43" s="214">
        <v>-112605.36659388186</v>
      </c>
      <c r="D43" s="215">
        <v>1962450.2255224874</v>
      </c>
      <c r="E43" s="215">
        <v>2139720.6821500277</v>
      </c>
      <c r="F43" s="215">
        <v>1153360.0676489412</v>
      </c>
      <c r="G43" s="215">
        <v>1627880.727106387</v>
      </c>
      <c r="H43" s="190"/>
      <c r="I43" s="215">
        <v>900859.78482289892</v>
      </c>
      <c r="J43" s="216">
        <v>654892.21651469194</v>
      </c>
    </row>
    <row r="44" spans="1:18" s="157" customFormat="1" ht="19.899999999999999" customHeight="1">
      <c r="A44" s="163"/>
      <c r="B44" s="153" t="s">
        <v>63</v>
      </c>
      <c r="C44" s="154"/>
      <c r="D44" s="217">
        <v>1842.7679380505765</v>
      </c>
      <c r="E44" s="217">
        <v>2000.1942330751085</v>
      </c>
      <c r="F44" s="217">
        <v>1124.2496450534236</v>
      </c>
      <c r="G44" s="217">
        <v>1545.6511055795754</v>
      </c>
      <c r="H44" s="179"/>
      <c r="I44" s="155"/>
      <c r="J44" s="156">
        <v>-27.303646189130536</v>
      </c>
    </row>
    <row r="45" spans="1:18" s="157" customFormat="1" ht="19.899999999999999" customHeight="1">
      <c r="A45" s="163"/>
      <c r="B45" s="159" t="s">
        <v>64</v>
      </c>
      <c r="C45" s="173"/>
      <c r="D45" s="218">
        <v>1842.7679380505765</v>
      </c>
      <c r="E45" s="218">
        <v>9.0331186147838931</v>
      </c>
      <c r="F45" s="218">
        <v>-46.097634272057164</v>
      </c>
      <c r="G45" s="218">
        <v>41.142456095669168</v>
      </c>
      <c r="H45" s="179"/>
      <c r="I45" s="174"/>
      <c r="J45" s="175">
        <v>-27.303646189130536</v>
      </c>
    </row>
    <row r="46" spans="1:18" s="157" customFormat="1" ht="19.899999999999999" customHeight="1">
      <c r="A46" s="212" t="s">
        <v>125</v>
      </c>
      <c r="B46" s="176" t="s">
        <v>126</v>
      </c>
      <c r="C46" s="219">
        <v>-0.48857203182213371</v>
      </c>
      <c r="D46" s="220">
        <v>4.2065661185939662</v>
      </c>
      <c r="E46" s="220">
        <v>4.7337938553412302</v>
      </c>
      <c r="F46" s="220">
        <v>2.554610045251378</v>
      </c>
      <c r="G46" s="220">
        <v>4.2531945639518076</v>
      </c>
      <c r="H46" s="209"/>
      <c r="I46" s="221">
        <v>2.3072431369634154</v>
      </c>
      <c r="J46" s="222">
        <v>1.6763291718899243</v>
      </c>
    </row>
    <row r="47" spans="1:18" s="157" customFormat="1" ht="19.899999999999999" customHeight="1">
      <c r="A47" s="163"/>
      <c r="B47" s="153" t="s">
        <v>63</v>
      </c>
      <c r="C47" s="154"/>
      <c r="D47" s="217">
        <v>960.99200212209064</v>
      </c>
      <c r="E47" s="217">
        <v>1068.9039787411705</v>
      </c>
      <c r="F47" s="217">
        <v>622.87275547147829</v>
      </c>
      <c r="G47" s="217">
        <v>970.53582418327983</v>
      </c>
      <c r="H47" s="179"/>
      <c r="I47" s="155"/>
      <c r="J47" s="156">
        <v>-27.344927587642239</v>
      </c>
    </row>
    <row r="48" spans="1:18" s="157" customFormat="1" ht="19.899999999999999" customHeight="1">
      <c r="A48" s="163"/>
      <c r="B48" s="159" t="s">
        <v>64</v>
      </c>
      <c r="C48" s="173"/>
      <c r="D48" s="218">
        <v>960.99200212209064</v>
      </c>
      <c r="E48" s="218">
        <v>12.533447041680839</v>
      </c>
      <c r="F48" s="218">
        <v>-46.034615715913304</v>
      </c>
      <c r="G48" s="218">
        <v>66.490951206342956</v>
      </c>
      <c r="H48" s="179"/>
      <c r="I48" s="174"/>
      <c r="J48" s="175">
        <v>-27.344927587642239</v>
      </c>
    </row>
    <row r="49" spans="1:10" s="157" customFormat="1" ht="19.899999999999999" customHeight="1">
      <c r="A49" s="212" t="s">
        <v>69</v>
      </c>
      <c r="B49" s="223" t="s">
        <v>127</v>
      </c>
      <c r="C49" s="224">
        <v>2318437.0976276719</v>
      </c>
      <c r="D49" s="225">
        <v>2995759.0087781353</v>
      </c>
      <c r="E49" s="225">
        <v>2607972.7245144062</v>
      </c>
      <c r="F49" s="225">
        <v>2147056.8318272037</v>
      </c>
      <c r="G49" s="225">
        <v>2451227.8914739434</v>
      </c>
      <c r="H49" s="190"/>
      <c r="I49" s="225">
        <v>1398478.0431613638</v>
      </c>
      <c r="J49" s="226">
        <v>1340043.7102567002</v>
      </c>
    </row>
    <row r="50" spans="1:10" s="157" customFormat="1" ht="19.899999999999999" customHeight="1">
      <c r="A50" s="163"/>
      <c r="B50" s="153" t="s">
        <v>63</v>
      </c>
      <c r="C50" s="154"/>
      <c r="D50" s="155">
        <v>29.214590805311445</v>
      </c>
      <c r="E50" s="155">
        <v>12.488396911134663</v>
      </c>
      <c r="F50" s="155">
        <v>-7.3920601933014316</v>
      </c>
      <c r="G50" s="155">
        <v>5.7275995963896937</v>
      </c>
      <c r="H50" s="179"/>
      <c r="I50" s="155"/>
      <c r="J50" s="156">
        <v>-4.1784233360266763</v>
      </c>
    </row>
    <row r="51" spans="1:10" s="157" customFormat="1" ht="19.899999999999999" customHeight="1">
      <c r="A51" s="163"/>
      <c r="B51" s="159" t="s">
        <v>64</v>
      </c>
      <c r="C51" s="173"/>
      <c r="D51" s="174">
        <v>29.214590805311445</v>
      </c>
      <c r="E51" s="174">
        <v>-12.944508657987598</v>
      </c>
      <c r="F51" s="174">
        <v>-17.673340229162982</v>
      </c>
      <c r="G51" s="174">
        <v>14.166884413016762</v>
      </c>
      <c r="H51" s="179"/>
      <c r="I51" s="174"/>
      <c r="J51" s="175">
        <v>-4.1784233360266763</v>
      </c>
    </row>
    <row r="52" spans="1:10" ht="19.899999999999999" customHeight="1">
      <c r="A52" s="212" t="s">
        <v>70</v>
      </c>
      <c r="B52" s="227" t="s">
        <v>128</v>
      </c>
      <c r="C52" s="224">
        <v>1928.3333333333333</v>
      </c>
      <c r="D52" s="225">
        <v>1924.3333333333333</v>
      </c>
      <c r="E52" s="225">
        <v>1931.3333333333333</v>
      </c>
      <c r="F52" s="225">
        <v>1882</v>
      </c>
      <c r="G52" s="225">
        <v>1826.75</v>
      </c>
      <c r="H52" s="179"/>
      <c r="I52" s="228">
        <v>1845</v>
      </c>
      <c r="J52" s="229">
        <v>1801</v>
      </c>
    </row>
    <row r="53" spans="1:10" ht="19.899999999999999" customHeight="1">
      <c r="A53" s="163"/>
      <c r="B53" s="153" t="s">
        <v>63</v>
      </c>
      <c r="C53" s="154"/>
      <c r="D53" s="155">
        <v>-0.20743301642178047</v>
      </c>
      <c r="E53" s="155">
        <v>0.15557476231633535</v>
      </c>
      <c r="F53" s="155">
        <v>-2.4027657735522867</v>
      </c>
      <c r="G53" s="155">
        <v>-5.2679343128781291</v>
      </c>
      <c r="H53" s="179"/>
      <c r="I53" s="155"/>
      <c r="J53" s="156">
        <v>-2.3848238482384825</v>
      </c>
    </row>
    <row r="54" spans="1:10" ht="19.899999999999999" customHeight="1">
      <c r="A54" s="158"/>
      <c r="B54" s="159" t="s">
        <v>64</v>
      </c>
      <c r="C54" s="160"/>
      <c r="D54" s="161">
        <v>-0.20743301642178047</v>
      </c>
      <c r="E54" s="161">
        <v>0.36376234193660145</v>
      </c>
      <c r="F54" s="161">
        <v>-2.5543665861235723</v>
      </c>
      <c r="G54" s="161">
        <v>-2.9357066950053134</v>
      </c>
      <c r="H54" s="179"/>
      <c r="I54" s="161"/>
      <c r="J54" s="162">
        <v>-2.3848238482384825</v>
      </c>
    </row>
    <row r="55" spans="1:10" ht="19.899999999999999" customHeight="1">
      <c r="A55" s="163" t="s">
        <v>71</v>
      </c>
      <c r="B55" s="230" t="s">
        <v>129</v>
      </c>
      <c r="C55" s="231">
        <v>297.93920914315419</v>
      </c>
      <c r="D55" s="232">
        <v>291.64065164431798</v>
      </c>
      <c r="E55" s="232">
        <v>301.1074750295337</v>
      </c>
      <c r="F55" s="232">
        <v>296.96926105229335</v>
      </c>
      <c r="G55" s="232">
        <v>306.09766045266144</v>
      </c>
      <c r="H55" s="179"/>
      <c r="I55" s="232">
        <v>339.56612517051644</v>
      </c>
      <c r="J55" s="233">
        <v>315.63206061032042</v>
      </c>
    </row>
    <row r="56" spans="1:10" ht="19.899999999999999" customHeight="1">
      <c r="A56" s="163"/>
      <c r="B56" s="153" t="s">
        <v>63</v>
      </c>
      <c r="C56" s="154"/>
      <c r="D56" s="155">
        <v>-2.1140411552243412</v>
      </c>
      <c r="E56" s="155">
        <v>1.0633934001137875</v>
      </c>
      <c r="F56" s="155">
        <v>-0.32555234796061955</v>
      </c>
      <c r="G56" s="155">
        <v>2.7382939402202933</v>
      </c>
      <c r="H56" s="179"/>
      <c r="I56" s="155"/>
      <c r="J56" s="156">
        <v>-7.0484252656761024</v>
      </c>
    </row>
    <row r="57" spans="1:10" ht="19.899999999999999" customHeight="1" thickBot="1">
      <c r="A57" s="234"/>
      <c r="B57" s="358" t="s">
        <v>64</v>
      </c>
      <c r="C57" s="235"/>
      <c r="D57" s="236">
        <v>-2.1140411552243412</v>
      </c>
      <c r="E57" s="236">
        <v>3.246057547821338</v>
      </c>
      <c r="F57" s="236">
        <v>-1.3743312007895068</v>
      </c>
      <c r="G57" s="236">
        <v>3.0738532897385213</v>
      </c>
      <c r="H57" s="237"/>
      <c r="I57" s="236"/>
      <c r="J57" s="238">
        <v>-7.0484252656761024</v>
      </c>
    </row>
    <row r="58" spans="1:10" ht="8.4499999999999993" customHeight="1">
      <c r="B58" s="389"/>
      <c r="C58" s="390"/>
      <c r="D58" s="390"/>
      <c r="E58" s="390"/>
      <c r="F58" s="286"/>
    </row>
    <row r="59" spans="1:10" ht="16.5">
      <c r="B59" s="391" t="s">
        <v>130</v>
      </c>
      <c r="C59" s="360"/>
      <c r="D59" s="360"/>
      <c r="E59" s="360"/>
      <c r="F59" s="360"/>
      <c r="G59" s="360"/>
      <c r="H59" s="360"/>
      <c r="I59" s="360"/>
      <c r="J59" s="360"/>
    </row>
    <row r="60" spans="1:10" ht="16.5">
      <c r="B60" s="375" t="s">
        <v>131</v>
      </c>
      <c r="C60" s="374"/>
      <c r="D60" s="374"/>
      <c r="E60" s="374"/>
      <c r="F60" s="374"/>
      <c r="G60" s="361"/>
      <c r="H60" s="361"/>
      <c r="I60" s="361"/>
      <c r="J60" s="361"/>
    </row>
    <row r="61" spans="1:10" ht="16.5">
      <c r="B61" s="359" t="s">
        <v>41</v>
      </c>
      <c r="C61" s="361"/>
      <c r="D61" s="361"/>
      <c r="E61" s="361"/>
      <c r="F61" s="361"/>
      <c r="G61" s="361"/>
      <c r="H61" s="361"/>
      <c r="I61" s="361"/>
      <c r="J61" s="361"/>
    </row>
    <row r="62" spans="1:10" ht="16.5">
      <c r="B62" s="379" t="s">
        <v>132</v>
      </c>
      <c r="C62" s="360"/>
      <c r="D62" s="360"/>
      <c r="E62" s="360"/>
      <c r="F62" s="360"/>
      <c r="G62" s="360"/>
      <c r="H62" s="360"/>
      <c r="I62" s="360"/>
      <c r="J62" s="360"/>
    </row>
    <row r="63" spans="1:10" ht="16.149999999999999" customHeight="1">
      <c r="B63" s="380" t="s">
        <v>133</v>
      </c>
      <c r="C63" s="381"/>
      <c r="D63" s="381"/>
      <c r="E63" s="381"/>
      <c r="F63" s="361"/>
      <c r="G63" s="361"/>
      <c r="H63" s="361"/>
      <c r="I63" s="361"/>
      <c r="J63" s="361"/>
    </row>
    <row r="64" spans="1:10" ht="16.5">
      <c r="B64" s="382" t="s">
        <v>134</v>
      </c>
      <c r="C64" s="383"/>
      <c r="D64" s="383"/>
      <c r="E64" s="383"/>
      <c r="F64" s="383"/>
      <c r="G64" s="384"/>
      <c r="H64" s="384"/>
      <c r="I64" s="384"/>
      <c r="J64" s="384"/>
    </row>
    <row r="65" spans="2:10" ht="16.5">
      <c r="B65" s="382" t="s">
        <v>135</v>
      </c>
      <c r="C65" s="383"/>
      <c r="D65" s="383"/>
      <c r="E65" s="383"/>
      <c r="F65" s="383"/>
      <c r="G65" s="384"/>
      <c r="H65" s="384"/>
      <c r="I65" s="384"/>
      <c r="J65" s="384"/>
    </row>
    <row r="66" spans="2:10" ht="16.5">
      <c r="B66" s="382" t="s">
        <v>136</v>
      </c>
      <c r="C66" s="383"/>
      <c r="D66" s="383"/>
      <c r="E66" s="383"/>
      <c r="F66" s="383"/>
      <c r="G66" s="384"/>
      <c r="H66" s="384"/>
      <c r="I66" s="384"/>
      <c r="J66" s="384"/>
    </row>
    <row r="67" spans="2:10">
      <c r="B67" s="240"/>
      <c r="C67" s="186"/>
      <c r="E67" s="186"/>
      <c r="F67" s="186"/>
      <c r="I67" s="186"/>
    </row>
    <row r="68" spans="2:10" ht="16.5">
      <c r="B68" s="376"/>
      <c r="C68" s="377"/>
      <c r="D68" s="377"/>
      <c r="E68" s="377"/>
      <c r="F68" s="377"/>
      <c r="G68" s="378"/>
      <c r="H68" s="378"/>
      <c r="I68" s="378"/>
      <c r="J68" s="378"/>
    </row>
    <row r="69" spans="2:10" ht="16.5">
      <c r="B69" s="376"/>
      <c r="C69" s="377"/>
      <c r="D69" s="377"/>
      <c r="E69" s="377"/>
      <c r="F69" s="377"/>
      <c r="G69" s="378"/>
      <c r="H69" s="378"/>
      <c r="I69" s="378"/>
      <c r="J69" s="378"/>
    </row>
    <row r="70" spans="2:10" ht="16.5">
      <c r="B70" s="376"/>
      <c r="C70" s="376"/>
      <c r="D70" s="376"/>
      <c r="E70" s="376"/>
      <c r="F70" s="376"/>
      <c r="G70" s="378"/>
      <c r="H70" s="378"/>
      <c r="I70" s="378"/>
      <c r="J70" s="378"/>
    </row>
    <row r="71" spans="2:10">
      <c r="B71" s="240"/>
      <c r="C71" s="186"/>
      <c r="E71" s="186"/>
      <c r="F71" s="186"/>
      <c r="I71" s="186"/>
    </row>
    <row r="72" spans="2:10">
      <c r="B72" s="240"/>
      <c r="C72" s="186"/>
      <c r="E72" s="186"/>
      <c r="F72" s="186"/>
      <c r="I72" s="186"/>
    </row>
    <row r="73" spans="2:10">
      <c r="B73" s="240"/>
      <c r="C73" s="186"/>
      <c r="E73" s="186"/>
      <c r="F73" s="186"/>
      <c r="I73" s="186"/>
    </row>
    <row r="74" spans="2:10">
      <c r="B74" s="240"/>
      <c r="C74" s="186"/>
      <c r="E74" s="186"/>
      <c r="F74" s="186"/>
      <c r="I74" s="186"/>
    </row>
    <row r="75" spans="2:10">
      <c r="B75" s="240"/>
      <c r="C75" s="186"/>
      <c r="E75" s="186"/>
      <c r="F75" s="186"/>
      <c r="I75" s="186"/>
    </row>
    <row r="76" spans="2:10">
      <c r="B76" s="240"/>
      <c r="C76" s="186"/>
      <c r="E76" s="186"/>
      <c r="F76" s="186"/>
      <c r="I76" s="186"/>
    </row>
    <row r="77" spans="2:10">
      <c r="B77" s="240"/>
      <c r="C77" s="186"/>
      <c r="E77" s="186"/>
      <c r="F77" s="186"/>
      <c r="I77" s="186"/>
    </row>
    <row r="78" spans="2:10">
      <c r="B78" s="240"/>
      <c r="C78" s="186"/>
      <c r="E78" s="186"/>
      <c r="F78" s="186"/>
      <c r="I78" s="186"/>
    </row>
    <row r="79" spans="2:10">
      <c r="B79" s="240"/>
      <c r="C79" s="186"/>
      <c r="E79" s="186"/>
      <c r="F79" s="186"/>
      <c r="I79" s="186"/>
    </row>
    <row r="80" spans="2:10">
      <c r="B80" s="240"/>
      <c r="C80" s="186"/>
      <c r="E80" s="186"/>
      <c r="F80" s="186"/>
      <c r="I80" s="186"/>
    </row>
    <row r="81" spans="2:9">
      <c r="B81" s="240"/>
      <c r="C81" s="186"/>
      <c r="E81" s="186"/>
      <c r="F81" s="186"/>
      <c r="I81" s="186"/>
    </row>
    <row r="82" spans="2:9">
      <c r="B82" s="240"/>
      <c r="C82" s="186"/>
      <c r="E82" s="186"/>
      <c r="F82" s="186"/>
      <c r="I82" s="186"/>
    </row>
    <row r="83" spans="2:9">
      <c r="B83" s="240"/>
      <c r="C83" s="186"/>
      <c r="E83" s="186"/>
      <c r="F83" s="186"/>
      <c r="I83" s="186"/>
    </row>
    <row r="84" spans="2:9">
      <c r="B84" s="240"/>
      <c r="C84" s="186"/>
      <c r="E84" s="186"/>
      <c r="F84" s="186"/>
      <c r="I84" s="186"/>
    </row>
    <row r="85" spans="2:9">
      <c r="B85" s="240"/>
      <c r="C85" s="186"/>
      <c r="E85" s="186"/>
      <c r="F85" s="186"/>
      <c r="I85" s="186"/>
    </row>
    <row r="86" spans="2:9">
      <c r="B86" s="240"/>
      <c r="C86" s="186"/>
      <c r="E86" s="186"/>
      <c r="F86" s="186"/>
      <c r="I86" s="186"/>
    </row>
    <row r="87" spans="2:9">
      <c r="B87" s="240"/>
      <c r="C87" s="186"/>
      <c r="E87" s="186"/>
      <c r="F87" s="186"/>
      <c r="I87" s="186"/>
    </row>
    <row r="88" spans="2:9">
      <c r="B88" s="240"/>
      <c r="C88" s="186"/>
      <c r="E88" s="186"/>
      <c r="F88" s="186"/>
      <c r="I88" s="186"/>
    </row>
    <row r="89" spans="2:9">
      <c r="B89" s="240"/>
      <c r="C89" s="186"/>
      <c r="E89" s="186"/>
      <c r="F89" s="186"/>
      <c r="I89" s="186"/>
    </row>
    <row r="90" spans="2:9">
      <c r="B90" s="240"/>
      <c r="C90" s="186"/>
      <c r="E90" s="186"/>
      <c r="F90" s="186"/>
      <c r="I90" s="186"/>
    </row>
    <row r="91" spans="2:9">
      <c r="B91" s="240"/>
      <c r="C91" s="186"/>
      <c r="E91" s="186"/>
      <c r="F91" s="186"/>
      <c r="I91" s="186"/>
    </row>
    <row r="92" spans="2:9">
      <c r="B92" s="240"/>
      <c r="C92" s="186"/>
      <c r="E92" s="186"/>
      <c r="F92" s="186"/>
      <c r="I92" s="186"/>
    </row>
    <row r="93" spans="2:9">
      <c r="B93" s="240"/>
      <c r="C93" s="186"/>
      <c r="E93" s="186"/>
      <c r="F93" s="186"/>
      <c r="I93" s="186"/>
    </row>
    <row r="94" spans="2:9">
      <c r="B94" s="240"/>
      <c r="C94" s="186"/>
      <c r="E94" s="186"/>
      <c r="F94" s="186"/>
      <c r="I94" s="186"/>
    </row>
    <row r="95" spans="2:9">
      <c r="B95" s="240"/>
      <c r="C95" s="186"/>
      <c r="E95" s="186"/>
      <c r="F95" s="186"/>
      <c r="I95" s="186"/>
    </row>
    <row r="96" spans="2:9">
      <c r="B96" s="240"/>
      <c r="C96" s="186"/>
      <c r="E96" s="186"/>
      <c r="F96" s="186"/>
      <c r="I96" s="186"/>
    </row>
    <row r="97" spans="2:9">
      <c r="B97" s="240"/>
      <c r="C97" s="186"/>
      <c r="E97" s="186"/>
      <c r="F97" s="186"/>
      <c r="I97" s="186"/>
    </row>
    <row r="98" spans="2:9">
      <c r="B98" s="240"/>
      <c r="C98" s="186"/>
      <c r="E98" s="186"/>
      <c r="F98" s="186"/>
      <c r="I98" s="186"/>
    </row>
    <row r="99" spans="2:9">
      <c r="B99" s="240"/>
      <c r="C99" s="186"/>
      <c r="E99" s="186"/>
      <c r="F99" s="186"/>
      <c r="I99" s="186"/>
    </row>
    <row r="100" spans="2:9">
      <c r="B100" s="240"/>
      <c r="C100" s="186"/>
      <c r="E100" s="186"/>
      <c r="F100" s="186"/>
      <c r="I100" s="186"/>
    </row>
    <row r="101" spans="2:9">
      <c r="B101" s="240"/>
      <c r="C101" s="186"/>
      <c r="E101" s="186"/>
      <c r="F101" s="186"/>
      <c r="I101" s="186"/>
    </row>
    <row r="102" spans="2:9">
      <c r="B102" s="240"/>
      <c r="C102" s="186"/>
      <c r="E102" s="186"/>
      <c r="F102" s="186"/>
      <c r="I102" s="186"/>
    </row>
    <row r="103" spans="2:9">
      <c r="B103" s="240"/>
      <c r="C103" s="186"/>
      <c r="E103" s="186"/>
      <c r="F103" s="186"/>
      <c r="I103" s="186"/>
    </row>
    <row r="104" spans="2:9">
      <c r="B104" s="240"/>
      <c r="C104" s="186"/>
      <c r="E104" s="186"/>
      <c r="F104" s="186"/>
      <c r="I104" s="186"/>
    </row>
    <row r="105" spans="2:9">
      <c r="B105" s="240"/>
      <c r="C105" s="186"/>
      <c r="E105" s="186"/>
      <c r="F105" s="186"/>
      <c r="I105" s="186"/>
    </row>
    <row r="106" spans="2:9">
      <c r="B106" s="240"/>
      <c r="C106" s="186"/>
      <c r="E106" s="186"/>
      <c r="F106" s="186"/>
      <c r="I106" s="186"/>
    </row>
    <row r="107" spans="2:9">
      <c r="B107" s="240"/>
      <c r="C107" s="186"/>
      <c r="E107" s="186"/>
      <c r="F107" s="186"/>
      <c r="I107" s="186"/>
    </row>
    <row r="108" spans="2:9">
      <c r="B108" s="240"/>
      <c r="C108" s="186"/>
      <c r="E108" s="186"/>
      <c r="F108" s="186"/>
      <c r="I108" s="186"/>
    </row>
    <row r="109" spans="2:9">
      <c r="B109" s="240"/>
      <c r="C109" s="186"/>
      <c r="E109" s="186"/>
      <c r="F109" s="186"/>
      <c r="I109" s="186"/>
    </row>
    <row r="110" spans="2:9">
      <c r="B110" s="240"/>
      <c r="C110" s="186"/>
      <c r="E110" s="186"/>
      <c r="F110" s="186"/>
      <c r="I110" s="186"/>
    </row>
    <row r="111" spans="2:9">
      <c r="B111" s="240"/>
      <c r="C111" s="186"/>
      <c r="E111" s="186"/>
      <c r="F111" s="186"/>
      <c r="I111" s="186"/>
    </row>
    <row r="112" spans="2:9">
      <c r="B112" s="240"/>
      <c r="C112" s="186"/>
      <c r="E112" s="186"/>
      <c r="F112" s="186"/>
      <c r="I112" s="186"/>
    </row>
    <row r="113" spans="2:9">
      <c r="B113" s="240"/>
      <c r="C113" s="186"/>
      <c r="E113" s="186"/>
      <c r="F113" s="186"/>
      <c r="I113" s="186"/>
    </row>
    <row r="114" spans="2:9">
      <c r="B114" s="240"/>
      <c r="C114" s="186"/>
      <c r="E114" s="186"/>
      <c r="F114" s="186"/>
      <c r="I114" s="186"/>
    </row>
    <row r="115" spans="2:9">
      <c r="B115" s="240"/>
      <c r="C115" s="186"/>
      <c r="E115" s="186"/>
      <c r="F115" s="186"/>
      <c r="I115" s="186"/>
    </row>
    <row r="116" spans="2:9">
      <c r="B116" s="240"/>
      <c r="C116" s="186"/>
      <c r="E116" s="186"/>
      <c r="F116" s="186"/>
      <c r="I116" s="186"/>
    </row>
    <row r="117" spans="2:9">
      <c r="B117" s="240"/>
      <c r="C117" s="186"/>
      <c r="E117" s="186"/>
      <c r="F117" s="186"/>
      <c r="I117" s="186"/>
    </row>
    <row r="118" spans="2:9">
      <c r="B118" s="240"/>
      <c r="C118" s="186"/>
      <c r="E118" s="186"/>
      <c r="F118" s="186"/>
      <c r="I118" s="186"/>
    </row>
    <row r="119" spans="2:9">
      <c r="B119" s="240"/>
      <c r="C119" s="186"/>
      <c r="E119" s="186"/>
      <c r="F119" s="186"/>
      <c r="I119" s="186"/>
    </row>
    <row r="120" spans="2:9">
      <c r="B120" s="240"/>
      <c r="C120" s="186"/>
      <c r="E120" s="186"/>
      <c r="F120" s="186"/>
      <c r="I120" s="186"/>
    </row>
    <row r="121" spans="2:9">
      <c r="B121" s="240"/>
      <c r="C121" s="186"/>
      <c r="E121" s="186"/>
      <c r="F121" s="186"/>
      <c r="I121" s="186"/>
    </row>
    <row r="122" spans="2:9">
      <c r="B122" s="240"/>
      <c r="C122" s="186"/>
      <c r="E122" s="186"/>
      <c r="F122" s="186"/>
      <c r="I122" s="186"/>
    </row>
    <row r="123" spans="2:9">
      <c r="B123" s="240"/>
      <c r="C123" s="186"/>
      <c r="E123" s="186"/>
      <c r="F123" s="186"/>
      <c r="I123" s="186"/>
    </row>
    <row r="124" spans="2:9">
      <c r="B124" s="240"/>
      <c r="C124" s="186"/>
      <c r="E124" s="186"/>
      <c r="F124" s="186"/>
      <c r="I124" s="186"/>
    </row>
    <row r="125" spans="2:9">
      <c r="B125" s="240"/>
      <c r="C125" s="186"/>
      <c r="E125" s="186"/>
      <c r="F125" s="186"/>
      <c r="I125" s="186"/>
    </row>
    <row r="126" spans="2:9">
      <c r="B126" s="240"/>
      <c r="C126" s="186"/>
      <c r="E126" s="186"/>
      <c r="F126" s="186"/>
      <c r="I126" s="186"/>
    </row>
    <row r="127" spans="2:9">
      <c r="B127" s="240"/>
      <c r="C127" s="186"/>
      <c r="E127" s="186"/>
      <c r="F127" s="186"/>
      <c r="I127" s="186"/>
    </row>
    <row r="128" spans="2:9">
      <c r="B128" s="240"/>
      <c r="C128" s="186"/>
      <c r="E128" s="186"/>
      <c r="F128" s="186"/>
      <c r="I128" s="186"/>
    </row>
    <row r="129" spans="2:9">
      <c r="B129" s="240"/>
      <c r="C129" s="186"/>
      <c r="E129" s="186"/>
      <c r="F129" s="186"/>
      <c r="I129" s="186"/>
    </row>
    <row r="130" spans="2:9">
      <c r="B130" s="240"/>
      <c r="C130" s="186"/>
      <c r="E130" s="186"/>
      <c r="F130" s="186"/>
      <c r="I130" s="186"/>
    </row>
    <row r="131" spans="2:9">
      <c r="B131" s="240"/>
      <c r="C131" s="186"/>
      <c r="E131" s="186"/>
      <c r="F131" s="186"/>
      <c r="I131" s="186"/>
    </row>
    <row r="132" spans="2:9">
      <c r="B132" s="240"/>
      <c r="C132" s="186"/>
      <c r="E132" s="186"/>
      <c r="F132" s="186"/>
      <c r="I132" s="186"/>
    </row>
    <row r="133" spans="2:9">
      <c r="B133" s="240"/>
      <c r="C133" s="186"/>
      <c r="E133" s="186"/>
      <c r="F133" s="186"/>
      <c r="I133" s="186"/>
    </row>
    <row r="134" spans="2:9">
      <c r="B134" s="240"/>
      <c r="C134" s="186"/>
      <c r="E134" s="186"/>
      <c r="F134" s="186"/>
      <c r="I134" s="186"/>
    </row>
    <row r="135" spans="2:9">
      <c r="B135" s="240"/>
      <c r="C135" s="186"/>
      <c r="E135" s="186"/>
      <c r="F135" s="186"/>
      <c r="I135" s="186"/>
    </row>
    <row r="136" spans="2:9">
      <c r="B136" s="240"/>
      <c r="C136" s="186"/>
      <c r="E136" s="186"/>
      <c r="F136" s="186"/>
      <c r="I136" s="186"/>
    </row>
    <row r="137" spans="2:9">
      <c r="B137" s="240"/>
      <c r="C137" s="186"/>
      <c r="E137" s="186"/>
      <c r="F137" s="186"/>
      <c r="I137" s="186"/>
    </row>
    <row r="138" spans="2:9">
      <c r="B138" s="240"/>
      <c r="C138" s="186"/>
      <c r="E138" s="186"/>
      <c r="F138" s="186"/>
      <c r="I138" s="186"/>
    </row>
    <row r="139" spans="2:9">
      <c r="B139" s="240"/>
      <c r="C139" s="186"/>
      <c r="E139" s="186"/>
      <c r="F139" s="186"/>
      <c r="I139" s="186"/>
    </row>
    <row r="140" spans="2:9">
      <c r="B140" s="240"/>
      <c r="C140" s="186"/>
      <c r="E140" s="186"/>
      <c r="F140" s="186"/>
      <c r="I140" s="186"/>
    </row>
    <row r="141" spans="2:9">
      <c r="B141" s="240"/>
      <c r="C141" s="186"/>
      <c r="E141" s="186"/>
      <c r="F141" s="186"/>
      <c r="I141" s="186"/>
    </row>
    <row r="142" spans="2:9">
      <c r="B142" s="240"/>
      <c r="C142" s="186"/>
      <c r="E142" s="186"/>
      <c r="F142" s="186"/>
      <c r="I142" s="186"/>
    </row>
    <row r="143" spans="2:9">
      <c r="B143" s="240"/>
      <c r="C143" s="186"/>
      <c r="E143" s="186"/>
      <c r="F143" s="186"/>
      <c r="I143" s="186"/>
    </row>
    <row r="144" spans="2:9">
      <c r="B144" s="240"/>
      <c r="C144" s="186"/>
      <c r="E144" s="186"/>
      <c r="F144" s="186"/>
      <c r="I144" s="186"/>
    </row>
    <row r="145" spans="2:9">
      <c r="B145" s="240"/>
      <c r="C145" s="186"/>
      <c r="E145" s="186"/>
      <c r="F145" s="186"/>
      <c r="I145" s="186"/>
    </row>
    <row r="146" spans="2:9">
      <c r="B146" s="240"/>
      <c r="C146" s="186"/>
      <c r="E146" s="186"/>
      <c r="F146" s="186"/>
      <c r="I146" s="186"/>
    </row>
    <row r="147" spans="2:9">
      <c r="B147" s="240"/>
      <c r="C147" s="186"/>
      <c r="E147" s="186"/>
      <c r="F147" s="186"/>
      <c r="I147" s="186"/>
    </row>
    <row r="148" spans="2:9">
      <c r="B148" s="240"/>
      <c r="C148" s="186"/>
      <c r="E148" s="186"/>
      <c r="F148" s="186"/>
      <c r="I148" s="186"/>
    </row>
    <row r="149" spans="2:9">
      <c r="B149" s="240"/>
      <c r="C149" s="186"/>
      <c r="E149" s="186"/>
      <c r="F149" s="186"/>
      <c r="I149" s="186"/>
    </row>
    <row r="150" spans="2:9">
      <c r="B150" s="240"/>
      <c r="C150" s="186"/>
      <c r="E150" s="186"/>
      <c r="F150" s="186"/>
      <c r="I150" s="186"/>
    </row>
    <row r="151" spans="2:9">
      <c r="B151" s="240"/>
      <c r="C151" s="186"/>
      <c r="E151" s="186"/>
      <c r="F151" s="186"/>
      <c r="I151" s="186"/>
    </row>
    <row r="152" spans="2:9">
      <c r="B152" s="240"/>
      <c r="C152" s="186"/>
      <c r="E152" s="186"/>
      <c r="F152" s="186"/>
      <c r="I152" s="186"/>
    </row>
    <row r="153" spans="2:9">
      <c r="B153" s="240"/>
      <c r="C153" s="186"/>
      <c r="E153" s="186"/>
      <c r="F153" s="186"/>
      <c r="I153" s="186"/>
    </row>
    <row r="154" spans="2:9">
      <c r="B154" s="240"/>
      <c r="C154" s="186"/>
      <c r="E154" s="186"/>
      <c r="F154" s="186"/>
      <c r="I154" s="186"/>
    </row>
    <row r="155" spans="2:9">
      <c r="B155" s="240"/>
      <c r="C155" s="186"/>
      <c r="E155" s="186"/>
      <c r="F155" s="186"/>
      <c r="I155" s="186"/>
    </row>
    <row r="156" spans="2:9">
      <c r="B156" s="240"/>
      <c r="C156" s="186"/>
      <c r="E156" s="186"/>
      <c r="F156" s="186"/>
      <c r="I156" s="186"/>
    </row>
    <row r="157" spans="2:9">
      <c r="B157" s="240"/>
      <c r="C157" s="186"/>
      <c r="E157" s="186"/>
      <c r="F157" s="186"/>
      <c r="I157" s="186"/>
    </row>
    <row r="158" spans="2:9">
      <c r="B158" s="240"/>
      <c r="C158" s="186"/>
      <c r="E158" s="186"/>
      <c r="F158" s="186"/>
      <c r="I158" s="186"/>
    </row>
    <row r="159" spans="2:9">
      <c r="B159" s="240"/>
      <c r="C159" s="186"/>
      <c r="E159" s="186"/>
      <c r="F159" s="186"/>
      <c r="I159" s="186"/>
    </row>
    <row r="160" spans="2:9">
      <c r="B160" s="240"/>
      <c r="C160" s="186"/>
      <c r="E160" s="186"/>
      <c r="F160" s="186"/>
      <c r="I160" s="186"/>
    </row>
    <row r="161" spans="2:9">
      <c r="B161" s="240"/>
      <c r="C161" s="186"/>
      <c r="E161" s="186"/>
      <c r="F161" s="186"/>
      <c r="I161" s="186"/>
    </row>
    <row r="162" spans="2:9">
      <c r="B162" s="240"/>
      <c r="C162" s="186"/>
      <c r="E162" s="186"/>
      <c r="F162" s="186"/>
      <c r="I162" s="186"/>
    </row>
    <row r="163" spans="2:9">
      <c r="B163" s="240"/>
      <c r="C163" s="186"/>
      <c r="E163" s="186"/>
      <c r="F163" s="186"/>
      <c r="I163" s="186"/>
    </row>
    <row r="164" spans="2:9">
      <c r="B164" s="240"/>
      <c r="C164" s="186"/>
      <c r="E164" s="186"/>
      <c r="F164" s="186"/>
      <c r="I164" s="186"/>
    </row>
    <row r="165" spans="2:9">
      <c r="B165" s="240"/>
      <c r="C165" s="186"/>
      <c r="E165" s="186"/>
      <c r="F165" s="186"/>
      <c r="I165" s="186"/>
    </row>
    <row r="166" spans="2:9">
      <c r="B166" s="240"/>
      <c r="C166" s="186"/>
      <c r="E166" s="186"/>
      <c r="F166" s="186"/>
      <c r="I166" s="186"/>
    </row>
    <row r="167" spans="2:9">
      <c r="B167" s="240"/>
      <c r="C167" s="186"/>
      <c r="E167" s="186"/>
      <c r="F167" s="186"/>
      <c r="I167" s="186"/>
    </row>
    <row r="168" spans="2:9">
      <c r="B168" s="240"/>
      <c r="C168" s="186"/>
      <c r="E168" s="186"/>
      <c r="F168" s="186"/>
      <c r="I168" s="186"/>
    </row>
    <row r="169" spans="2:9">
      <c r="B169" s="240"/>
      <c r="C169" s="186"/>
      <c r="E169" s="186"/>
      <c r="F169" s="186"/>
      <c r="I169" s="186"/>
    </row>
    <row r="170" spans="2:9">
      <c r="B170" s="240"/>
      <c r="C170" s="186"/>
      <c r="E170" s="186"/>
      <c r="F170" s="186"/>
      <c r="I170" s="186"/>
    </row>
    <row r="171" spans="2:9">
      <c r="B171" s="240"/>
      <c r="C171" s="186"/>
      <c r="E171" s="186"/>
      <c r="F171" s="186"/>
      <c r="I171" s="186"/>
    </row>
    <row r="172" spans="2:9">
      <c r="B172" s="240"/>
      <c r="C172" s="186"/>
      <c r="E172" s="186"/>
      <c r="F172" s="186"/>
      <c r="I172" s="186"/>
    </row>
    <row r="173" spans="2:9">
      <c r="B173" s="240"/>
      <c r="C173" s="186"/>
      <c r="E173" s="186"/>
      <c r="F173" s="186"/>
      <c r="I173" s="186"/>
    </row>
    <row r="174" spans="2:9">
      <c r="B174" s="240"/>
      <c r="C174" s="186"/>
      <c r="E174" s="186"/>
      <c r="F174" s="186"/>
      <c r="I174" s="186"/>
    </row>
    <row r="175" spans="2:9">
      <c r="B175" s="240"/>
      <c r="C175" s="186"/>
      <c r="E175" s="186"/>
      <c r="F175" s="186"/>
      <c r="I175" s="186"/>
    </row>
    <row r="176" spans="2:9">
      <c r="B176" s="240"/>
      <c r="C176" s="186"/>
      <c r="E176" s="186"/>
      <c r="F176" s="186"/>
      <c r="I176" s="186"/>
    </row>
    <row r="177" spans="2:9">
      <c r="B177" s="240"/>
      <c r="C177" s="186"/>
      <c r="E177" s="186"/>
      <c r="F177" s="186"/>
      <c r="I177" s="186"/>
    </row>
    <row r="178" spans="2:9">
      <c r="B178" s="240"/>
      <c r="C178" s="186"/>
      <c r="E178" s="186"/>
      <c r="F178" s="186"/>
      <c r="I178" s="186"/>
    </row>
    <row r="179" spans="2:9">
      <c r="B179" s="240"/>
      <c r="C179" s="186"/>
      <c r="E179" s="186"/>
      <c r="F179" s="186"/>
      <c r="I179" s="186"/>
    </row>
    <row r="180" spans="2:9">
      <c r="B180" s="240"/>
      <c r="C180" s="186"/>
      <c r="E180" s="186"/>
      <c r="F180" s="186"/>
      <c r="I180" s="186"/>
    </row>
    <row r="181" spans="2:9">
      <c r="B181" s="240"/>
      <c r="C181" s="186"/>
      <c r="E181" s="186"/>
      <c r="F181" s="186"/>
      <c r="I181" s="186"/>
    </row>
    <row r="182" spans="2:9">
      <c r="B182" s="240"/>
      <c r="C182" s="186"/>
      <c r="E182" s="186"/>
      <c r="F182" s="186"/>
      <c r="I182" s="186"/>
    </row>
    <row r="183" spans="2:9">
      <c r="B183" s="240"/>
      <c r="C183" s="186"/>
      <c r="E183" s="186"/>
      <c r="F183" s="186"/>
      <c r="I183" s="186"/>
    </row>
    <row r="184" spans="2:9">
      <c r="B184" s="240"/>
      <c r="C184" s="186"/>
      <c r="E184" s="186"/>
      <c r="F184" s="186"/>
      <c r="I184" s="186"/>
    </row>
    <row r="185" spans="2:9">
      <c r="B185" s="240"/>
      <c r="C185" s="186"/>
      <c r="E185" s="186"/>
      <c r="F185" s="186"/>
      <c r="I185" s="186"/>
    </row>
    <row r="186" spans="2:9">
      <c r="B186" s="240"/>
      <c r="C186" s="186"/>
      <c r="E186" s="186"/>
      <c r="F186" s="186"/>
      <c r="I186" s="186"/>
    </row>
    <row r="187" spans="2:9">
      <c r="B187" s="240"/>
      <c r="C187" s="186"/>
      <c r="E187" s="186"/>
      <c r="F187" s="186"/>
      <c r="I187" s="186"/>
    </row>
    <row r="188" spans="2:9">
      <c r="B188" s="240"/>
      <c r="C188" s="186"/>
      <c r="E188" s="186"/>
      <c r="F188" s="186"/>
      <c r="I188" s="186"/>
    </row>
    <row r="189" spans="2:9">
      <c r="B189" s="240"/>
      <c r="C189" s="186"/>
      <c r="E189" s="186"/>
      <c r="F189" s="186"/>
      <c r="I189" s="186"/>
    </row>
    <row r="190" spans="2:9">
      <c r="B190" s="240"/>
      <c r="C190" s="186"/>
      <c r="E190" s="186"/>
      <c r="F190" s="186"/>
      <c r="I190" s="186"/>
    </row>
    <row r="191" spans="2:9">
      <c r="B191" s="240"/>
      <c r="C191" s="186"/>
      <c r="E191" s="186"/>
      <c r="F191" s="186"/>
      <c r="I191" s="186"/>
    </row>
    <row r="192" spans="2:9">
      <c r="B192" s="240"/>
      <c r="C192" s="186"/>
      <c r="E192" s="186"/>
      <c r="F192" s="186"/>
      <c r="I192" s="186"/>
    </row>
    <row r="193" spans="2:9">
      <c r="B193" s="240"/>
      <c r="C193" s="186"/>
      <c r="E193" s="186"/>
      <c r="F193" s="186"/>
      <c r="I193" s="186"/>
    </row>
    <row r="194" spans="2:9">
      <c r="B194" s="240"/>
      <c r="C194" s="186"/>
      <c r="E194" s="186"/>
      <c r="F194" s="186"/>
      <c r="I194" s="186"/>
    </row>
    <row r="195" spans="2:9">
      <c r="B195" s="240"/>
      <c r="C195" s="186"/>
      <c r="E195" s="186"/>
      <c r="F195" s="186"/>
      <c r="I195" s="186"/>
    </row>
    <row r="196" spans="2:9">
      <c r="B196" s="240"/>
      <c r="C196" s="186"/>
      <c r="E196" s="186"/>
      <c r="F196" s="186"/>
      <c r="I196" s="186"/>
    </row>
    <row r="197" spans="2:9">
      <c r="B197" s="240"/>
      <c r="C197" s="186"/>
      <c r="E197" s="186"/>
      <c r="F197" s="186"/>
      <c r="I197" s="186"/>
    </row>
    <row r="198" spans="2:9">
      <c r="B198" s="240"/>
      <c r="C198" s="186"/>
      <c r="E198" s="186"/>
      <c r="F198" s="186"/>
      <c r="I198" s="186"/>
    </row>
    <row r="199" spans="2:9">
      <c r="B199" s="240"/>
      <c r="C199" s="186"/>
      <c r="E199" s="186"/>
      <c r="F199" s="186"/>
      <c r="I199" s="186"/>
    </row>
    <row r="200" spans="2:9">
      <c r="B200" s="240"/>
      <c r="C200" s="186"/>
      <c r="E200" s="186"/>
      <c r="F200" s="186"/>
      <c r="I200" s="186"/>
    </row>
    <row r="201" spans="2:9">
      <c r="B201" s="240"/>
      <c r="C201" s="186"/>
      <c r="E201" s="186"/>
      <c r="F201" s="186"/>
      <c r="I201" s="186"/>
    </row>
    <row r="202" spans="2:9">
      <c r="B202" s="240"/>
      <c r="C202" s="186"/>
      <c r="E202" s="186"/>
      <c r="F202" s="186"/>
      <c r="I202" s="186"/>
    </row>
    <row r="203" spans="2:9">
      <c r="B203" s="240"/>
      <c r="C203" s="186"/>
      <c r="E203" s="186"/>
      <c r="F203" s="186"/>
      <c r="I203" s="186"/>
    </row>
    <row r="204" spans="2:9">
      <c r="B204" s="240"/>
      <c r="C204" s="186"/>
      <c r="E204" s="186"/>
      <c r="F204" s="186"/>
      <c r="I204" s="186"/>
    </row>
    <row r="205" spans="2:9">
      <c r="B205" s="240"/>
      <c r="C205" s="186"/>
      <c r="E205" s="186"/>
      <c r="F205" s="186"/>
      <c r="I205" s="186"/>
    </row>
    <row r="206" spans="2:9">
      <c r="B206" s="240"/>
      <c r="C206" s="186"/>
      <c r="E206" s="186"/>
      <c r="F206" s="186"/>
      <c r="I206" s="186"/>
    </row>
    <row r="207" spans="2:9">
      <c r="B207" s="240"/>
      <c r="C207" s="186"/>
      <c r="E207" s="186"/>
      <c r="F207" s="186"/>
      <c r="I207" s="186"/>
    </row>
    <row r="208" spans="2:9">
      <c r="B208" s="240"/>
      <c r="C208" s="186"/>
      <c r="E208" s="186"/>
      <c r="F208" s="186"/>
      <c r="I208" s="186"/>
    </row>
    <row r="209" spans="2:9">
      <c r="B209" s="240"/>
      <c r="C209" s="186"/>
      <c r="E209" s="186"/>
      <c r="F209" s="186"/>
      <c r="I209" s="186"/>
    </row>
    <row r="210" spans="2:9">
      <c r="B210" s="240"/>
      <c r="C210" s="186"/>
      <c r="E210" s="186"/>
      <c r="F210" s="186"/>
      <c r="I210" s="186"/>
    </row>
    <row r="211" spans="2:9">
      <c r="B211" s="240"/>
      <c r="C211" s="186"/>
      <c r="E211" s="186"/>
      <c r="F211" s="186"/>
      <c r="I211" s="186"/>
    </row>
    <row r="212" spans="2:9">
      <c r="B212" s="240"/>
      <c r="C212" s="186"/>
      <c r="E212" s="186"/>
      <c r="F212" s="186"/>
      <c r="I212" s="186"/>
    </row>
    <row r="213" spans="2:9">
      <c r="B213" s="240"/>
      <c r="C213" s="186"/>
      <c r="E213" s="186"/>
      <c r="F213" s="186"/>
      <c r="I213" s="186"/>
    </row>
    <row r="214" spans="2:9">
      <c r="B214" s="240"/>
      <c r="C214" s="186"/>
      <c r="E214" s="186"/>
      <c r="F214" s="186"/>
      <c r="I214" s="186"/>
    </row>
    <row r="215" spans="2:9">
      <c r="B215" s="240"/>
      <c r="C215" s="186"/>
      <c r="E215" s="186"/>
      <c r="F215" s="186"/>
      <c r="I215" s="186"/>
    </row>
    <row r="216" spans="2:9">
      <c r="B216" s="240"/>
      <c r="C216" s="186"/>
      <c r="E216" s="186"/>
      <c r="F216" s="186"/>
      <c r="I216" s="186"/>
    </row>
    <row r="217" spans="2:9">
      <c r="B217" s="240"/>
      <c r="C217" s="186"/>
      <c r="E217" s="186"/>
      <c r="F217" s="186"/>
      <c r="I217" s="186"/>
    </row>
    <row r="218" spans="2:9">
      <c r="B218" s="240"/>
      <c r="C218" s="186"/>
      <c r="E218" s="186"/>
      <c r="F218" s="186"/>
      <c r="I218" s="186"/>
    </row>
    <row r="219" spans="2:9">
      <c r="B219" s="240"/>
      <c r="C219" s="186"/>
      <c r="E219" s="186"/>
      <c r="F219" s="186"/>
      <c r="I219" s="186"/>
    </row>
    <row r="220" spans="2:9">
      <c r="B220" s="240"/>
      <c r="C220" s="186"/>
      <c r="E220" s="186"/>
      <c r="F220" s="186"/>
      <c r="I220" s="186"/>
    </row>
    <row r="221" spans="2:9">
      <c r="B221" s="240"/>
      <c r="C221" s="186"/>
      <c r="E221" s="186"/>
      <c r="F221" s="186"/>
      <c r="I221" s="186"/>
    </row>
    <row r="222" spans="2:9">
      <c r="B222" s="240"/>
      <c r="C222" s="186"/>
      <c r="E222" s="186"/>
      <c r="F222" s="186"/>
      <c r="I222" s="186"/>
    </row>
    <row r="223" spans="2:9">
      <c r="B223" s="240"/>
      <c r="C223" s="186"/>
      <c r="E223" s="186"/>
      <c r="F223" s="186"/>
      <c r="I223" s="186"/>
    </row>
    <row r="224" spans="2:9">
      <c r="B224" s="240"/>
      <c r="C224" s="186"/>
      <c r="E224" s="186"/>
      <c r="F224" s="186"/>
      <c r="I224" s="186"/>
    </row>
    <row r="225" spans="2:9">
      <c r="B225" s="240"/>
      <c r="C225" s="186"/>
      <c r="E225" s="186"/>
      <c r="F225" s="186"/>
      <c r="I225" s="186"/>
    </row>
    <row r="226" spans="2:9">
      <c r="B226" s="240"/>
      <c r="C226" s="186"/>
      <c r="E226" s="186"/>
      <c r="F226" s="186"/>
      <c r="I226" s="186"/>
    </row>
    <row r="227" spans="2:9">
      <c r="B227" s="240"/>
      <c r="C227" s="186"/>
      <c r="E227" s="186"/>
      <c r="F227" s="186"/>
      <c r="I227" s="186"/>
    </row>
    <row r="228" spans="2:9">
      <c r="B228" s="240"/>
      <c r="C228" s="186"/>
      <c r="E228" s="186"/>
      <c r="F228" s="186"/>
      <c r="I228" s="186"/>
    </row>
    <row r="229" spans="2:9">
      <c r="B229" s="240"/>
      <c r="C229" s="186"/>
      <c r="E229" s="186"/>
      <c r="F229" s="186"/>
      <c r="I229" s="186"/>
    </row>
    <row r="230" spans="2:9">
      <c r="B230" s="240"/>
      <c r="C230" s="186"/>
      <c r="E230" s="186"/>
      <c r="F230" s="186"/>
      <c r="I230" s="186"/>
    </row>
    <row r="231" spans="2:9">
      <c r="B231" s="240"/>
      <c r="C231" s="186"/>
      <c r="E231" s="186"/>
      <c r="F231" s="186"/>
      <c r="I231" s="186"/>
    </row>
    <row r="232" spans="2:9">
      <c r="B232" s="240"/>
      <c r="C232" s="186"/>
      <c r="E232" s="186"/>
      <c r="F232" s="186"/>
      <c r="I232" s="186"/>
    </row>
    <row r="233" spans="2:9">
      <c r="B233" s="240"/>
      <c r="C233" s="186"/>
      <c r="E233" s="186"/>
      <c r="F233" s="186"/>
      <c r="I233" s="186"/>
    </row>
    <row r="234" spans="2:9">
      <c r="B234" s="240"/>
      <c r="C234" s="186"/>
      <c r="E234" s="186"/>
      <c r="F234" s="186"/>
      <c r="I234" s="186"/>
    </row>
    <row r="235" spans="2:9">
      <c r="B235" s="240"/>
      <c r="C235" s="186"/>
      <c r="E235" s="186"/>
      <c r="F235" s="186"/>
      <c r="I235" s="186"/>
    </row>
    <row r="236" spans="2:9">
      <c r="B236" s="240"/>
      <c r="C236" s="186"/>
      <c r="E236" s="186"/>
      <c r="F236" s="186"/>
      <c r="I236" s="186"/>
    </row>
    <row r="237" spans="2:9">
      <c r="B237" s="240"/>
      <c r="C237" s="186"/>
      <c r="E237" s="186"/>
      <c r="F237" s="186"/>
      <c r="I237" s="186"/>
    </row>
    <row r="238" spans="2:9">
      <c r="B238" s="240"/>
      <c r="C238" s="186"/>
      <c r="E238" s="186"/>
      <c r="F238" s="186"/>
      <c r="I238" s="186"/>
    </row>
    <row r="239" spans="2:9">
      <c r="B239" s="240"/>
      <c r="C239" s="186"/>
      <c r="E239" s="186"/>
      <c r="F239" s="186"/>
      <c r="I239" s="186"/>
    </row>
    <row r="240" spans="2:9">
      <c r="B240" s="240"/>
      <c r="C240" s="186"/>
      <c r="E240" s="186"/>
      <c r="F240" s="186"/>
      <c r="I240" s="186"/>
    </row>
    <row r="241" spans="2:9">
      <c r="B241" s="240"/>
      <c r="C241" s="186"/>
      <c r="E241" s="186"/>
      <c r="F241" s="186"/>
      <c r="I241" s="186"/>
    </row>
    <row r="242" spans="2:9">
      <c r="B242" s="240"/>
      <c r="C242" s="186"/>
      <c r="E242" s="186"/>
      <c r="F242" s="186"/>
      <c r="I242" s="186"/>
    </row>
    <row r="243" spans="2:9">
      <c r="B243" s="240"/>
      <c r="C243" s="186"/>
      <c r="E243" s="186"/>
      <c r="F243" s="186"/>
      <c r="I243" s="186"/>
    </row>
    <row r="244" spans="2:9">
      <c r="B244" s="240"/>
      <c r="C244" s="186"/>
      <c r="E244" s="186"/>
      <c r="F244" s="186"/>
      <c r="I244" s="186"/>
    </row>
    <row r="245" spans="2:9">
      <c r="B245" s="240"/>
      <c r="C245" s="186"/>
      <c r="E245" s="186"/>
      <c r="F245" s="186"/>
      <c r="I245" s="186"/>
    </row>
    <row r="246" spans="2:9">
      <c r="B246" s="240"/>
      <c r="C246" s="186"/>
      <c r="E246" s="186"/>
      <c r="F246" s="186"/>
      <c r="I246" s="186"/>
    </row>
    <row r="247" spans="2:9">
      <c r="B247" s="240"/>
      <c r="C247" s="186"/>
      <c r="E247" s="186"/>
      <c r="F247" s="186"/>
      <c r="I247" s="186"/>
    </row>
    <row r="248" spans="2:9">
      <c r="B248" s="240"/>
      <c r="C248" s="186"/>
      <c r="E248" s="186"/>
      <c r="F248" s="186"/>
      <c r="I248" s="186"/>
    </row>
    <row r="249" spans="2:9">
      <c r="B249" s="240"/>
      <c r="C249" s="186"/>
      <c r="E249" s="186"/>
      <c r="F249" s="186"/>
      <c r="I249" s="186"/>
    </row>
    <row r="250" spans="2:9">
      <c r="B250" s="240"/>
      <c r="C250" s="186"/>
      <c r="E250" s="186"/>
      <c r="F250" s="186"/>
      <c r="I250" s="186"/>
    </row>
    <row r="251" spans="2:9">
      <c r="B251" s="240"/>
      <c r="C251" s="186"/>
      <c r="E251" s="186"/>
      <c r="F251" s="186"/>
      <c r="I251" s="186"/>
    </row>
    <row r="252" spans="2:9">
      <c r="B252" s="240"/>
      <c r="C252" s="186"/>
      <c r="E252" s="186"/>
      <c r="F252" s="186"/>
      <c r="I252" s="186"/>
    </row>
    <row r="253" spans="2:9">
      <c r="B253" s="240"/>
      <c r="C253" s="186"/>
      <c r="E253" s="186"/>
      <c r="F253" s="186"/>
      <c r="I253" s="186"/>
    </row>
    <row r="254" spans="2:9">
      <c r="B254" s="240"/>
      <c r="C254" s="186"/>
      <c r="E254" s="186"/>
      <c r="F254" s="186"/>
      <c r="I254" s="186"/>
    </row>
    <row r="255" spans="2:9">
      <c r="B255" s="240"/>
      <c r="C255" s="186"/>
      <c r="E255" s="186"/>
      <c r="F255" s="186"/>
      <c r="I255" s="186"/>
    </row>
    <row r="256" spans="2:9">
      <c r="B256" s="240"/>
      <c r="C256" s="186"/>
      <c r="E256" s="186"/>
      <c r="F256" s="186"/>
      <c r="I256" s="186"/>
    </row>
    <row r="257" spans="2:9">
      <c r="B257" s="240"/>
      <c r="C257" s="186"/>
      <c r="E257" s="186"/>
      <c r="F257" s="186"/>
      <c r="I257" s="186"/>
    </row>
    <row r="258" spans="2:9">
      <c r="B258" s="240"/>
      <c r="C258" s="186"/>
      <c r="E258" s="186"/>
      <c r="F258" s="186"/>
      <c r="I258" s="186"/>
    </row>
    <row r="259" spans="2:9">
      <c r="B259" s="240"/>
      <c r="C259" s="186"/>
      <c r="E259" s="186"/>
      <c r="F259" s="186"/>
      <c r="I259" s="186"/>
    </row>
    <row r="260" spans="2:9">
      <c r="B260" s="240"/>
      <c r="C260" s="186"/>
      <c r="E260" s="186"/>
      <c r="F260" s="186"/>
      <c r="I260" s="186"/>
    </row>
    <row r="261" spans="2:9">
      <c r="B261" s="240"/>
      <c r="C261" s="186"/>
      <c r="E261" s="186"/>
      <c r="F261" s="186"/>
      <c r="I261" s="186"/>
    </row>
    <row r="262" spans="2:9">
      <c r="B262" s="240"/>
      <c r="C262" s="186"/>
      <c r="E262" s="186"/>
      <c r="F262" s="186"/>
      <c r="I262" s="186"/>
    </row>
    <row r="263" spans="2:9">
      <c r="B263" s="240"/>
      <c r="C263" s="186"/>
      <c r="E263" s="186"/>
      <c r="F263" s="186"/>
      <c r="I263" s="186"/>
    </row>
    <row r="264" spans="2:9">
      <c r="B264" s="240"/>
      <c r="C264" s="186"/>
      <c r="E264" s="186"/>
      <c r="F264" s="186"/>
      <c r="I264" s="186"/>
    </row>
    <row r="265" spans="2:9">
      <c r="B265" s="240"/>
      <c r="C265" s="186"/>
      <c r="E265" s="186"/>
      <c r="F265" s="186"/>
      <c r="I265" s="186"/>
    </row>
    <row r="266" spans="2:9">
      <c r="B266" s="240"/>
      <c r="C266" s="186"/>
      <c r="E266" s="186"/>
      <c r="F266" s="186"/>
      <c r="I266" s="186"/>
    </row>
    <row r="267" spans="2:9">
      <c r="B267" s="240"/>
      <c r="C267" s="186"/>
      <c r="E267" s="186"/>
      <c r="F267" s="186"/>
      <c r="I267" s="186"/>
    </row>
    <row r="268" spans="2:9">
      <c r="B268" s="240"/>
      <c r="C268" s="186"/>
      <c r="E268" s="186"/>
      <c r="F268" s="186"/>
      <c r="I268" s="186"/>
    </row>
    <row r="269" spans="2:9">
      <c r="B269" s="240"/>
      <c r="C269" s="186"/>
      <c r="E269" s="186"/>
      <c r="F269" s="186"/>
      <c r="I269" s="186"/>
    </row>
    <row r="270" spans="2:9">
      <c r="B270" s="240"/>
      <c r="C270" s="186"/>
      <c r="E270" s="186"/>
      <c r="F270" s="186"/>
      <c r="I270" s="186"/>
    </row>
    <row r="271" spans="2:9">
      <c r="B271" s="240"/>
      <c r="C271" s="186"/>
      <c r="E271" s="186"/>
      <c r="F271" s="186"/>
      <c r="I271" s="186"/>
    </row>
    <row r="272" spans="2:9">
      <c r="B272" s="240"/>
      <c r="C272" s="186"/>
      <c r="E272" s="186"/>
      <c r="F272" s="186"/>
      <c r="I272" s="186"/>
    </row>
    <row r="273" spans="2:9">
      <c r="B273" s="240"/>
      <c r="C273" s="186"/>
      <c r="E273" s="186"/>
      <c r="F273" s="186"/>
      <c r="I273" s="186"/>
    </row>
    <row r="274" spans="2:9">
      <c r="B274" s="240"/>
      <c r="C274" s="186"/>
      <c r="E274" s="186"/>
      <c r="F274" s="186"/>
      <c r="I274" s="186"/>
    </row>
    <row r="275" spans="2:9">
      <c r="B275" s="240"/>
      <c r="C275" s="186"/>
      <c r="E275" s="186"/>
      <c r="F275" s="186"/>
      <c r="I275" s="186"/>
    </row>
    <row r="276" spans="2:9">
      <c r="B276" s="240"/>
      <c r="C276" s="186"/>
      <c r="E276" s="186"/>
      <c r="F276" s="186"/>
      <c r="I276" s="186"/>
    </row>
    <row r="277" spans="2:9">
      <c r="B277" s="240"/>
      <c r="C277" s="186"/>
      <c r="E277" s="186"/>
      <c r="F277" s="186"/>
      <c r="I277" s="186"/>
    </row>
    <row r="278" spans="2:9">
      <c r="B278" s="240"/>
      <c r="C278" s="186"/>
      <c r="E278" s="186"/>
      <c r="F278" s="186"/>
      <c r="I278" s="186"/>
    </row>
    <row r="279" spans="2:9">
      <c r="B279" s="240"/>
      <c r="C279" s="186"/>
      <c r="E279" s="186"/>
      <c r="F279" s="186"/>
      <c r="I279" s="186"/>
    </row>
    <row r="280" spans="2:9">
      <c r="B280" s="240"/>
      <c r="C280" s="186"/>
      <c r="E280" s="186"/>
      <c r="F280" s="186"/>
      <c r="I280" s="186"/>
    </row>
    <row r="281" spans="2:9">
      <c r="B281" s="240"/>
      <c r="C281" s="186"/>
      <c r="E281" s="186"/>
      <c r="F281" s="186"/>
      <c r="I281" s="186"/>
    </row>
    <row r="282" spans="2:9">
      <c r="B282" s="240"/>
      <c r="C282" s="186"/>
      <c r="E282" s="186"/>
      <c r="F282" s="186"/>
      <c r="I282" s="186"/>
    </row>
    <row r="283" spans="2:9">
      <c r="B283" s="240"/>
      <c r="C283" s="186"/>
      <c r="E283" s="186"/>
      <c r="F283" s="186"/>
      <c r="I283" s="186"/>
    </row>
    <row r="284" spans="2:9">
      <c r="B284" s="240"/>
      <c r="C284" s="186"/>
      <c r="E284" s="186"/>
      <c r="F284" s="186"/>
      <c r="I284" s="186"/>
    </row>
    <row r="285" spans="2:9">
      <c r="B285" s="240"/>
      <c r="C285" s="186"/>
      <c r="E285" s="186"/>
      <c r="F285" s="186"/>
      <c r="I285" s="186"/>
    </row>
    <row r="286" spans="2:9">
      <c r="B286" s="240"/>
      <c r="C286" s="186"/>
      <c r="E286" s="186"/>
      <c r="F286" s="186"/>
      <c r="I286" s="186"/>
    </row>
    <row r="287" spans="2:9">
      <c r="B287" s="240"/>
      <c r="C287" s="186"/>
      <c r="E287" s="186"/>
      <c r="F287" s="186"/>
      <c r="I287" s="186"/>
    </row>
    <row r="288" spans="2:9">
      <c r="B288" s="240"/>
      <c r="C288" s="186"/>
      <c r="E288" s="186"/>
      <c r="F288" s="186"/>
      <c r="I288" s="186"/>
    </row>
    <row r="289" spans="2:9">
      <c r="B289" s="240"/>
      <c r="C289" s="186"/>
      <c r="E289" s="186"/>
      <c r="F289" s="186"/>
      <c r="I289" s="186"/>
    </row>
    <row r="290" spans="2:9">
      <c r="B290" s="240"/>
      <c r="C290" s="186"/>
      <c r="E290" s="186"/>
      <c r="F290" s="186"/>
      <c r="I290" s="186"/>
    </row>
    <row r="291" spans="2:9">
      <c r="B291" s="240"/>
      <c r="C291" s="186"/>
      <c r="E291" s="186"/>
      <c r="F291" s="186"/>
      <c r="I291" s="186"/>
    </row>
    <row r="292" spans="2:9">
      <c r="B292" s="240"/>
      <c r="C292" s="186"/>
      <c r="E292" s="186"/>
      <c r="F292" s="186"/>
      <c r="I292" s="186"/>
    </row>
    <row r="293" spans="2:9">
      <c r="B293" s="240"/>
      <c r="C293" s="186"/>
      <c r="E293" s="186"/>
      <c r="F293" s="186"/>
      <c r="I293" s="186"/>
    </row>
    <row r="294" spans="2:9">
      <c r="B294" s="240"/>
      <c r="C294" s="186"/>
      <c r="E294" s="186"/>
      <c r="F294" s="186"/>
      <c r="I294" s="186"/>
    </row>
    <row r="295" spans="2:9">
      <c r="B295" s="240"/>
      <c r="C295" s="186"/>
      <c r="E295" s="186"/>
      <c r="F295" s="186"/>
      <c r="I295" s="186"/>
    </row>
    <row r="296" spans="2:9">
      <c r="B296" s="240"/>
      <c r="C296" s="186"/>
      <c r="E296" s="186"/>
      <c r="F296" s="186"/>
      <c r="I296" s="186"/>
    </row>
    <row r="297" spans="2:9">
      <c r="B297" s="240"/>
      <c r="C297" s="186"/>
      <c r="E297" s="186"/>
      <c r="F297" s="186"/>
      <c r="I297" s="186"/>
    </row>
    <row r="298" spans="2:9">
      <c r="B298" s="240"/>
      <c r="C298" s="186"/>
      <c r="E298" s="186"/>
      <c r="F298" s="186"/>
      <c r="I298" s="186"/>
    </row>
    <row r="299" spans="2:9">
      <c r="B299" s="240"/>
      <c r="C299" s="186"/>
      <c r="E299" s="186"/>
      <c r="F299" s="186"/>
      <c r="I299" s="186"/>
    </row>
    <row r="300" spans="2:9">
      <c r="B300" s="240"/>
      <c r="C300" s="186"/>
      <c r="E300" s="186"/>
      <c r="F300" s="186"/>
      <c r="I300" s="186"/>
    </row>
    <row r="301" spans="2:9">
      <c r="B301" s="240"/>
      <c r="C301" s="186"/>
      <c r="E301" s="186"/>
      <c r="F301" s="186"/>
      <c r="I301" s="186"/>
    </row>
    <row r="302" spans="2:9">
      <c r="B302" s="240"/>
      <c r="C302" s="186"/>
      <c r="E302" s="186"/>
      <c r="F302" s="186"/>
      <c r="I302" s="186"/>
    </row>
    <row r="303" spans="2:9">
      <c r="B303" s="240"/>
      <c r="C303" s="186"/>
      <c r="E303" s="186"/>
      <c r="F303" s="186"/>
      <c r="I303" s="186"/>
    </row>
    <row r="304" spans="2:9">
      <c r="B304" s="240"/>
      <c r="C304" s="186"/>
      <c r="E304" s="186"/>
      <c r="F304" s="186"/>
      <c r="I304" s="186"/>
    </row>
    <row r="305" spans="2:9">
      <c r="B305" s="240"/>
      <c r="C305" s="186"/>
      <c r="E305" s="186"/>
      <c r="F305" s="186"/>
      <c r="I305" s="186"/>
    </row>
    <row r="306" spans="2:9">
      <c r="B306" s="240"/>
      <c r="C306" s="186"/>
      <c r="E306" s="186"/>
      <c r="F306" s="186"/>
      <c r="I306" s="186"/>
    </row>
    <row r="307" spans="2:9">
      <c r="B307" s="240"/>
      <c r="C307" s="186"/>
      <c r="E307" s="186"/>
      <c r="F307" s="186"/>
      <c r="I307" s="186"/>
    </row>
    <row r="308" spans="2:9">
      <c r="B308" s="240"/>
      <c r="C308" s="186"/>
      <c r="E308" s="186"/>
      <c r="F308" s="186"/>
      <c r="I308" s="186"/>
    </row>
    <row r="309" spans="2:9">
      <c r="B309" s="240"/>
      <c r="C309" s="186"/>
      <c r="E309" s="186"/>
      <c r="F309" s="186"/>
      <c r="I309" s="186"/>
    </row>
    <row r="310" spans="2:9">
      <c r="B310" s="240"/>
      <c r="C310" s="186"/>
      <c r="E310" s="186"/>
      <c r="F310" s="186"/>
      <c r="I310" s="186"/>
    </row>
    <row r="311" spans="2:9">
      <c r="B311" s="240"/>
      <c r="C311" s="186"/>
      <c r="E311" s="186"/>
      <c r="F311" s="186"/>
      <c r="I311" s="186"/>
    </row>
    <row r="312" spans="2:9">
      <c r="B312" s="240"/>
      <c r="C312" s="186"/>
      <c r="E312" s="186"/>
      <c r="F312" s="186"/>
      <c r="I312" s="186"/>
    </row>
    <row r="313" spans="2:9">
      <c r="B313" s="240"/>
      <c r="C313" s="186"/>
      <c r="E313" s="186"/>
      <c r="F313" s="186"/>
      <c r="I313" s="186"/>
    </row>
    <row r="314" spans="2:9">
      <c r="B314" s="240"/>
      <c r="C314" s="186"/>
      <c r="E314" s="186"/>
      <c r="F314" s="186"/>
      <c r="I314" s="186"/>
    </row>
    <row r="315" spans="2:9">
      <c r="B315" s="240"/>
      <c r="C315" s="186"/>
      <c r="E315" s="186"/>
      <c r="F315" s="186"/>
      <c r="I315" s="186"/>
    </row>
    <row r="316" spans="2:9">
      <c r="B316" s="240"/>
      <c r="C316" s="186"/>
      <c r="E316" s="186"/>
      <c r="F316" s="186"/>
      <c r="I316" s="186"/>
    </row>
    <row r="317" spans="2:9">
      <c r="B317" s="240"/>
      <c r="C317" s="186"/>
      <c r="E317" s="186"/>
      <c r="F317" s="186"/>
      <c r="I317" s="186"/>
    </row>
    <row r="318" spans="2:9">
      <c r="B318" s="240"/>
      <c r="C318" s="186"/>
      <c r="E318" s="186"/>
      <c r="F318" s="186"/>
      <c r="I318" s="186"/>
    </row>
    <row r="319" spans="2:9">
      <c r="B319" s="240"/>
      <c r="C319" s="186"/>
      <c r="E319" s="186"/>
      <c r="F319" s="186"/>
      <c r="I319" s="186"/>
    </row>
    <row r="320" spans="2:9">
      <c r="B320" s="240"/>
      <c r="C320" s="186"/>
      <c r="E320" s="186"/>
      <c r="F320" s="186"/>
      <c r="I320" s="186"/>
    </row>
    <row r="321" spans="2:9">
      <c r="B321" s="240"/>
      <c r="C321" s="186"/>
      <c r="E321" s="186"/>
      <c r="F321" s="186"/>
      <c r="I321" s="186"/>
    </row>
    <row r="322" spans="2:9">
      <c r="B322" s="240"/>
      <c r="C322" s="186"/>
      <c r="E322" s="186"/>
      <c r="F322" s="186"/>
      <c r="I322" s="186"/>
    </row>
    <row r="323" spans="2:9">
      <c r="B323" s="240"/>
      <c r="C323" s="186"/>
      <c r="E323" s="186"/>
      <c r="F323" s="186"/>
      <c r="I323" s="186"/>
    </row>
    <row r="324" spans="2:9">
      <c r="B324" s="240"/>
      <c r="C324" s="186"/>
      <c r="E324" s="186"/>
      <c r="F324" s="186"/>
      <c r="I324" s="186"/>
    </row>
    <row r="325" spans="2:9">
      <c r="B325" s="240"/>
      <c r="C325" s="186"/>
      <c r="E325" s="186"/>
      <c r="F325" s="186"/>
      <c r="I325" s="186"/>
    </row>
    <row r="326" spans="2:9">
      <c r="B326" s="240"/>
      <c r="C326" s="186"/>
      <c r="E326" s="186"/>
      <c r="F326" s="186"/>
      <c r="I326" s="186"/>
    </row>
    <row r="327" spans="2:9">
      <c r="B327" s="240"/>
      <c r="C327" s="186"/>
      <c r="E327" s="186"/>
      <c r="F327" s="186"/>
      <c r="I327" s="186"/>
    </row>
    <row r="328" spans="2:9">
      <c r="B328" s="240"/>
      <c r="C328" s="186"/>
      <c r="E328" s="186"/>
      <c r="F328" s="186"/>
      <c r="I328" s="186"/>
    </row>
    <row r="329" spans="2:9">
      <c r="B329" s="240"/>
      <c r="C329" s="186"/>
      <c r="E329" s="186"/>
      <c r="F329" s="186"/>
      <c r="I329" s="186"/>
    </row>
    <row r="330" spans="2:9">
      <c r="B330" s="240"/>
      <c r="C330" s="186"/>
      <c r="E330" s="186"/>
      <c r="F330" s="186"/>
      <c r="I330" s="186"/>
    </row>
    <row r="331" spans="2:9">
      <c r="B331" s="240"/>
      <c r="C331" s="186"/>
      <c r="E331" s="186"/>
      <c r="F331" s="186"/>
      <c r="I331" s="186"/>
    </row>
    <row r="332" spans="2:9">
      <c r="B332" s="240"/>
      <c r="C332" s="186"/>
      <c r="E332" s="186"/>
      <c r="F332" s="186"/>
      <c r="I332" s="186"/>
    </row>
    <row r="333" spans="2:9">
      <c r="B333" s="240"/>
      <c r="C333" s="186"/>
      <c r="E333" s="186"/>
      <c r="F333" s="186"/>
      <c r="I333" s="186"/>
    </row>
    <row r="334" spans="2:9">
      <c r="B334" s="240"/>
      <c r="C334" s="186"/>
      <c r="E334" s="186"/>
      <c r="F334" s="186"/>
      <c r="I334" s="186"/>
    </row>
    <row r="335" spans="2:9">
      <c r="B335" s="240"/>
      <c r="C335" s="186"/>
      <c r="E335" s="186"/>
      <c r="F335" s="186"/>
      <c r="I335" s="186"/>
    </row>
    <row r="336" spans="2:9">
      <c r="B336" s="240"/>
      <c r="C336" s="186"/>
      <c r="E336" s="186"/>
      <c r="F336" s="186"/>
      <c r="I336" s="186"/>
    </row>
    <row r="337" spans="2:9">
      <c r="B337" s="240"/>
      <c r="C337" s="186"/>
      <c r="E337" s="186"/>
      <c r="F337" s="186"/>
      <c r="I337" s="186"/>
    </row>
    <row r="338" spans="2:9">
      <c r="B338" s="240"/>
      <c r="C338" s="186"/>
      <c r="E338" s="186"/>
      <c r="F338" s="186"/>
      <c r="I338" s="186"/>
    </row>
    <row r="339" spans="2:9">
      <c r="B339" s="240"/>
      <c r="C339" s="186"/>
      <c r="E339" s="186"/>
      <c r="F339" s="186"/>
      <c r="I339" s="186"/>
    </row>
    <row r="340" spans="2:9">
      <c r="B340" s="240"/>
      <c r="C340" s="186"/>
      <c r="E340" s="186"/>
      <c r="F340" s="186"/>
      <c r="I340" s="186"/>
    </row>
    <row r="341" spans="2:9">
      <c r="B341" s="240"/>
      <c r="C341" s="186"/>
      <c r="E341" s="186"/>
      <c r="F341" s="186"/>
      <c r="I341" s="186"/>
    </row>
    <row r="342" spans="2:9">
      <c r="B342" s="240"/>
      <c r="C342" s="186"/>
      <c r="E342" s="186"/>
      <c r="F342" s="186"/>
      <c r="I342" s="186"/>
    </row>
    <row r="343" spans="2:9">
      <c r="B343" s="240"/>
      <c r="C343" s="186"/>
      <c r="E343" s="186"/>
      <c r="F343" s="186"/>
      <c r="I343" s="186"/>
    </row>
    <row r="344" spans="2:9">
      <c r="B344" s="240"/>
      <c r="C344" s="186"/>
      <c r="E344" s="186"/>
      <c r="F344" s="186"/>
      <c r="I344" s="186"/>
    </row>
    <row r="345" spans="2:9">
      <c r="B345" s="240"/>
      <c r="C345" s="186"/>
      <c r="E345" s="186"/>
      <c r="F345" s="186"/>
      <c r="I345" s="186"/>
    </row>
    <row r="346" spans="2:9">
      <c r="B346" s="240"/>
      <c r="C346" s="186"/>
      <c r="E346" s="186"/>
      <c r="F346" s="186"/>
      <c r="I346" s="186"/>
    </row>
    <row r="347" spans="2:9">
      <c r="B347" s="240"/>
      <c r="C347" s="186"/>
      <c r="E347" s="186"/>
      <c r="F347" s="186"/>
      <c r="I347" s="186"/>
    </row>
    <row r="348" spans="2:9">
      <c r="B348" s="240"/>
      <c r="C348" s="186"/>
      <c r="E348" s="186"/>
      <c r="F348" s="186"/>
      <c r="I348" s="186"/>
    </row>
    <row r="349" spans="2:9">
      <c r="B349" s="240"/>
      <c r="C349" s="186"/>
      <c r="E349" s="186"/>
      <c r="F349" s="186"/>
      <c r="I349" s="186"/>
    </row>
    <row r="350" spans="2:9">
      <c r="B350" s="240"/>
      <c r="C350" s="186"/>
      <c r="E350" s="186"/>
      <c r="F350" s="186"/>
      <c r="I350" s="186"/>
    </row>
    <row r="351" spans="2:9">
      <c r="B351" s="240"/>
      <c r="C351" s="186"/>
      <c r="E351" s="186"/>
      <c r="F351" s="186"/>
      <c r="I351" s="186"/>
    </row>
    <row r="352" spans="2:9">
      <c r="B352" s="240"/>
      <c r="C352" s="186"/>
      <c r="E352" s="186"/>
      <c r="F352" s="186"/>
      <c r="I352" s="186"/>
    </row>
    <row r="353" spans="2:9">
      <c r="B353" s="240"/>
      <c r="C353" s="186"/>
      <c r="E353" s="186"/>
      <c r="F353" s="186"/>
      <c r="I353" s="186"/>
    </row>
    <row r="354" spans="2:9">
      <c r="B354" s="240"/>
      <c r="C354" s="186"/>
      <c r="E354" s="186"/>
      <c r="F354" s="186"/>
      <c r="I354" s="186"/>
    </row>
    <row r="355" spans="2:9">
      <c r="B355" s="240"/>
      <c r="C355" s="186"/>
      <c r="E355" s="186"/>
      <c r="F355" s="186"/>
      <c r="I355" s="186"/>
    </row>
    <row r="356" spans="2:9">
      <c r="B356" s="240"/>
      <c r="C356" s="186"/>
      <c r="E356" s="186"/>
      <c r="F356" s="186"/>
      <c r="I356" s="186"/>
    </row>
    <row r="357" spans="2:9">
      <c r="B357" s="240"/>
      <c r="C357" s="186"/>
      <c r="E357" s="186"/>
      <c r="F357" s="186"/>
      <c r="I357" s="186"/>
    </row>
    <row r="358" spans="2:9">
      <c r="B358" s="240"/>
      <c r="C358" s="186"/>
      <c r="E358" s="186"/>
      <c r="F358" s="186"/>
      <c r="I358" s="186"/>
    </row>
    <row r="359" spans="2:9">
      <c r="B359" s="240"/>
      <c r="C359" s="186"/>
      <c r="E359" s="186"/>
      <c r="F359" s="186"/>
      <c r="I359" s="186"/>
    </row>
    <row r="360" spans="2:9">
      <c r="B360" s="240"/>
      <c r="C360" s="186"/>
      <c r="E360" s="186"/>
      <c r="F360" s="186"/>
      <c r="I360" s="186"/>
    </row>
    <row r="361" spans="2:9">
      <c r="B361" s="240"/>
      <c r="C361" s="186"/>
      <c r="E361" s="186"/>
      <c r="F361" s="186"/>
      <c r="I361" s="186"/>
    </row>
    <row r="362" spans="2:9">
      <c r="B362" s="240"/>
      <c r="C362" s="186"/>
      <c r="E362" s="186"/>
      <c r="F362" s="186"/>
      <c r="I362" s="186"/>
    </row>
    <row r="363" spans="2:9">
      <c r="B363" s="240"/>
      <c r="C363" s="186"/>
      <c r="E363" s="186"/>
      <c r="F363" s="186"/>
      <c r="I363" s="186"/>
    </row>
    <row r="364" spans="2:9">
      <c r="B364" s="240"/>
      <c r="C364" s="186"/>
      <c r="E364" s="186"/>
      <c r="F364" s="186"/>
      <c r="I364" s="186"/>
    </row>
    <row r="365" spans="2:9">
      <c r="B365" s="240"/>
      <c r="C365" s="186"/>
      <c r="E365" s="186"/>
      <c r="F365" s="186"/>
      <c r="I365" s="186"/>
    </row>
    <row r="366" spans="2:9">
      <c r="B366" s="240"/>
      <c r="C366" s="186"/>
      <c r="E366" s="186"/>
      <c r="F366" s="186"/>
      <c r="I366" s="186"/>
    </row>
    <row r="367" spans="2:9">
      <c r="B367" s="240"/>
      <c r="C367" s="186"/>
      <c r="E367" s="186"/>
      <c r="F367" s="186"/>
      <c r="I367" s="186"/>
    </row>
    <row r="368" spans="2:9">
      <c r="B368" s="240"/>
      <c r="C368" s="186"/>
      <c r="E368" s="186"/>
      <c r="F368" s="186"/>
      <c r="I368" s="186"/>
    </row>
    <row r="369" spans="2:9">
      <c r="B369" s="240"/>
      <c r="C369" s="186"/>
      <c r="E369" s="186"/>
      <c r="F369" s="186"/>
      <c r="I369" s="186"/>
    </row>
    <row r="370" spans="2:9">
      <c r="B370" s="240"/>
      <c r="C370" s="186"/>
      <c r="E370" s="186"/>
      <c r="F370" s="186"/>
      <c r="I370" s="186"/>
    </row>
    <row r="371" spans="2:9">
      <c r="B371" s="240"/>
      <c r="C371" s="186"/>
      <c r="E371" s="186"/>
      <c r="F371" s="186"/>
      <c r="I371" s="186"/>
    </row>
    <row r="372" spans="2:9">
      <c r="B372" s="240"/>
      <c r="C372" s="186"/>
      <c r="E372" s="186"/>
      <c r="F372" s="186"/>
      <c r="I372" s="186"/>
    </row>
    <row r="373" spans="2:9">
      <c r="B373" s="240"/>
      <c r="C373" s="186"/>
      <c r="E373" s="186"/>
      <c r="F373" s="186"/>
      <c r="I373" s="186"/>
    </row>
    <row r="374" spans="2:9">
      <c r="B374" s="240"/>
      <c r="C374" s="186"/>
      <c r="E374" s="186"/>
      <c r="F374" s="186"/>
      <c r="I374" s="186"/>
    </row>
    <row r="375" spans="2:9">
      <c r="B375" s="240"/>
      <c r="C375" s="186"/>
      <c r="E375" s="186"/>
      <c r="F375" s="186"/>
      <c r="I375" s="186"/>
    </row>
    <row r="376" spans="2:9">
      <c r="B376" s="240"/>
      <c r="C376" s="186"/>
      <c r="E376" s="186"/>
      <c r="F376" s="186"/>
      <c r="I376" s="186"/>
    </row>
    <row r="377" spans="2:9">
      <c r="B377" s="240"/>
      <c r="C377" s="186"/>
      <c r="E377" s="186"/>
      <c r="F377" s="186"/>
      <c r="I377" s="186"/>
    </row>
    <row r="378" spans="2:9">
      <c r="B378" s="240"/>
      <c r="C378" s="186"/>
      <c r="E378" s="186"/>
      <c r="F378" s="186"/>
      <c r="I378" s="186"/>
    </row>
    <row r="379" spans="2:9">
      <c r="B379" s="240"/>
      <c r="C379" s="186"/>
      <c r="E379" s="186"/>
      <c r="F379" s="186"/>
      <c r="I379" s="186"/>
    </row>
    <row r="380" spans="2:9">
      <c r="B380" s="240"/>
      <c r="C380" s="186"/>
      <c r="E380" s="186"/>
      <c r="F380" s="186"/>
      <c r="I380" s="186"/>
    </row>
    <row r="381" spans="2:9">
      <c r="B381" s="240"/>
      <c r="C381" s="186"/>
      <c r="E381" s="186"/>
      <c r="F381" s="186"/>
      <c r="I381" s="186"/>
    </row>
    <row r="382" spans="2:9">
      <c r="B382" s="240"/>
      <c r="C382" s="186"/>
      <c r="E382" s="186"/>
      <c r="F382" s="186"/>
      <c r="I382" s="186"/>
    </row>
    <row r="383" spans="2:9">
      <c r="B383" s="240"/>
      <c r="C383" s="186"/>
      <c r="E383" s="186"/>
      <c r="F383" s="186"/>
      <c r="I383" s="186"/>
    </row>
    <row r="384" spans="2:9">
      <c r="B384" s="240"/>
      <c r="C384" s="186"/>
      <c r="E384" s="186"/>
      <c r="F384" s="186"/>
      <c r="I384" s="186"/>
    </row>
    <row r="385" spans="2:9">
      <c r="B385" s="240"/>
      <c r="C385" s="186"/>
      <c r="E385" s="186"/>
      <c r="F385" s="186"/>
      <c r="I385" s="186"/>
    </row>
    <row r="386" spans="2:9">
      <c r="B386" s="240"/>
      <c r="C386" s="186"/>
      <c r="E386" s="186"/>
      <c r="F386" s="186"/>
      <c r="I386" s="186"/>
    </row>
    <row r="387" spans="2:9">
      <c r="B387" s="240"/>
      <c r="C387" s="186"/>
      <c r="E387" s="186"/>
      <c r="F387" s="186"/>
      <c r="I387" s="186"/>
    </row>
    <row r="388" spans="2:9">
      <c r="B388" s="240"/>
      <c r="C388" s="186"/>
      <c r="E388" s="186"/>
      <c r="F388" s="186"/>
      <c r="I388" s="186"/>
    </row>
    <row r="389" spans="2:9">
      <c r="B389" s="240"/>
      <c r="C389" s="186"/>
      <c r="E389" s="186"/>
      <c r="F389" s="186"/>
      <c r="I389" s="186"/>
    </row>
    <row r="390" spans="2:9">
      <c r="B390" s="240"/>
      <c r="C390" s="186"/>
      <c r="E390" s="186"/>
      <c r="F390" s="186"/>
      <c r="I390" s="186"/>
    </row>
    <row r="391" spans="2:9">
      <c r="B391" s="240"/>
      <c r="C391" s="186"/>
      <c r="E391" s="186"/>
      <c r="F391" s="186"/>
      <c r="I391" s="186"/>
    </row>
    <row r="392" spans="2:9">
      <c r="B392" s="240"/>
      <c r="C392" s="186"/>
      <c r="E392" s="186"/>
      <c r="F392" s="186"/>
      <c r="I392" s="186"/>
    </row>
    <row r="393" spans="2:9">
      <c r="B393" s="240"/>
      <c r="C393" s="186"/>
      <c r="E393" s="186"/>
      <c r="F393" s="186"/>
      <c r="I393" s="186"/>
    </row>
    <row r="394" spans="2:9">
      <c r="B394" s="240"/>
      <c r="C394" s="186"/>
      <c r="E394" s="186"/>
      <c r="F394" s="186"/>
      <c r="I394" s="186"/>
    </row>
    <row r="395" spans="2:9">
      <c r="B395" s="240"/>
      <c r="C395" s="186"/>
      <c r="E395" s="186"/>
      <c r="F395" s="186"/>
      <c r="I395" s="186"/>
    </row>
    <row r="396" spans="2:9">
      <c r="B396" s="240"/>
      <c r="C396" s="186"/>
      <c r="E396" s="186"/>
      <c r="F396" s="186"/>
      <c r="I396" s="186"/>
    </row>
    <row r="397" spans="2:9">
      <c r="B397" s="240"/>
      <c r="C397" s="186"/>
      <c r="E397" s="186"/>
      <c r="F397" s="186"/>
      <c r="I397" s="186"/>
    </row>
    <row r="398" spans="2:9">
      <c r="B398" s="240"/>
      <c r="C398" s="186"/>
      <c r="E398" s="186"/>
      <c r="F398" s="186"/>
      <c r="I398" s="186"/>
    </row>
    <row r="399" spans="2:9">
      <c r="B399" s="240"/>
      <c r="C399" s="186"/>
      <c r="E399" s="186"/>
      <c r="F399" s="186"/>
      <c r="I399" s="186"/>
    </row>
    <row r="400" spans="2:9">
      <c r="B400" s="240"/>
      <c r="C400" s="186"/>
      <c r="E400" s="186"/>
      <c r="F400" s="186"/>
      <c r="I400" s="186"/>
    </row>
    <row r="401" spans="2:9">
      <c r="B401" s="240"/>
      <c r="C401" s="186"/>
      <c r="E401" s="186"/>
      <c r="F401" s="186"/>
      <c r="I401" s="186"/>
    </row>
    <row r="402" spans="2:9">
      <c r="B402" s="240"/>
      <c r="C402" s="186"/>
      <c r="E402" s="186"/>
      <c r="F402" s="186"/>
      <c r="I402" s="186"/>
    </row>
    <row r="403" spans="2:9">
      <c r="B403" s="240"/>
      <c r="C403" s="186"/>
      <c r="E403" s="186"/>
      <c r="F403" s="186"/>
      <c r="I403" s="186"/>
    </row>
    <row r="404" spans="2:9">
      <c r="B404" s="240"/>
      <c r="C404" s="186"/>
      <c r="E404" s="186"/>
      <c r="F404" s="186"/>
      <c r="I404" s="186"/>
    </row>
    <row r="405" spans="2:9">
      <c r="B405" s="240"/>
      <c r="C405" s="186"/>
      <c r="E405" s="186"/>
      <c r="F405" s="186"/>
      <c r="I405" s="186"/>
    </row>
    <row r="406" spans="2:9">
      <c r="B406" s="240"/>
      <c r="C406" s="186"/>
      <c r="E406" s="186"/>
      <c r="F406" s="186"/>
      <c r="I406" s="186"/>
    </row>
    <row r="407" spans="2:9">
      <c r="B407" s="240"/>
      <c r="C407" s="186"/>
      <c r="E407" s="186"/>
      <c r="F407" s="186"/>
      <c r="I407" s="186"/>
    </row>
    <row r="408" spans="2:9">
      <c r="B408" s="240"/>
      <c r="C408" s="186"/>
      <c r="E408" s="186"/>
      <c r="F408" s="186"/>
      <c r="I408" s="186"/>
    </row>
    <row r="409" spans="2:9">
      <c r="B409" s="240"/>
      <c r="C409" s="186"/>
      <c r="E409" s="186"/>
      <c r="F409" s="186"/>
      <c r="I409" s="186"/>
    </row>
    <row r="410" spans="2:9">
      <c r="B410" s="240"/>
      <c r="C410" s="186"/>
      <c r="E410" s="186"/>
      <c r="F410" s="186"/>
      <c r="I410" s="186"/>
    </row>
    <row r="411" spans="2:9">
      <c r="B411" s="240"/>
      <c r="C411" s="186"/>
      <c r="E411" s="186"/>
      <c r="F411" s="186"/>
      <c r="I411" s="186"/>
    </row>
    <row r="412" spans="2:9">
      <c r="B412" s="240"/>
      <c r="C412" s="186"/>
      <c r="E412" s="186"/>
      <c r="F412" s="186"/>
      <c r="I412" s="186"/>
    </row>
    <row r="413" spans="2:9">
      <c r="B413" s="240"/>
      <c r="C413" s="186"/>
      <c r="E413" s="186"/>
      <c r="F413" s="186"/>
      <c r="I413" s="186"/>
    </row>
    <row r="414" spans="2:9">
      <c r="B414" s="240"/>
      <c r="C414" s="186"/>
      <c r="E414" s="186"/>
      <c r="F414" s="186"/>
      <c r="I414" s="186"/>
    </row>
    <row r="415" spans="2:9">
      <c r="B415" s="240"/>
      <c r="C415" s="186"/>
      <c r="E415" s="186"/>
      <c r="F415" s="186"/>
      <c r="I415" s="186"/>
    </row>
    <row r="416" spans="2:9">
      <c r="B416" s="240"/>
      <c r="C416" s="186"/>
      <c r="E416" s="186"/>
      <c r="F416" s="186"/>
      <c r="I416" s="186"/>
    </row>
    <row r="417" spans="2:9">
      <c r="B417" s="240"/>
      <c r="C417" s="186"/>
      <c r="E417" s="186"/>
      <c r="F417" s="186"/>
      <c r="I417" s="186"/>
    </row>
    <row r="418" spans="2:9">
      <c r="B418" s="240"/>
      <c r="C418" s="186"/>
      <c r="E418" s="186"/>
      <c r="F418" s="186"/>
      <c r="I418" s="186"/>
    </row>
    <row r="419" spans="2:9">
      <c r="B419" s="240"/>
      <c r="C419" s="186"/>
      <c r="E419" s="186"/>
      <c r="F419" s="186"/>
      <c r="I419" s="186"/>
    </row>
    <row r="420" spans="2:9">
      <c r="B420" s="240"/>
      <c r="C420" s="186"/>
      <c r="E420" s="186"/>
      <c r="F420" s="186"/>
      <c r="I420" s="186"/>
    </row>
    <row r="421" spans="2:9">
      <c r="B421" s="240"/>
      <c r="C421" s="186"/>
      <c r="E421" s="186"/>
      <c r="F421" s="186"/>
      <c r="I421" s="186"/>
    </row>
    <row r="422" spans="2:9">
      <c r="B422" s="240"/>
      <c r="C422" s="186"/>
      <c r="E422" s="186"/>
      <c r="F422" s="186"/>
      <c r="I422" s="186"/>
    </row>
    <row r="423" spans="2:9">
      <c r="B423" s="240"/>
      <c r="C423" s="186"/>
      <c r="E423" s="186"/>
      <c r="F423" s="186"/>
      <c r="I423" s="186"/>
    </row>
    <row r="424" spans="2:9">
      <c r="B424" s="240"/>
      <c r="C424" s="186"/>
      <c r="E424" s="186"/>
      <c r="F424" s="186"/>
      <c r="I424" s="186"/>
    </row>
    <row r="425" spans="2:9">
      <c r="B425" s="240"/>
      <c r="C425" s="186"/>
      <c r="E425" s="186"/>
      <c r="F425" s="186"/>
      <c r="I425" s="186"/>
    </row>
    <row r="426" spans="2:9">
      <c r="B426" s="240"/>
      <c r="C426" s="186"/>
      <c r="E426" s="186"/>
      <c r="F426" s="186"/>
      <c r="I426" s="186"/>
    </row>
    <row r="427" spans="2:9">
      <c r="B427" s="240"/>
      <c r="C427" s="186"/>
      <c r="E427" s="186"/>
      <c r="F427" s="186"/>
      <c r="I427" s="186"/>
    </row>
    <row r="428" spans="2:9">
      <c r="B428" s="240"/>
      <c r="C428" s="186"/>
      <c r="E428" s="186"/>
      <c r="F428" s="186"/>
      <c r="I428" s="186"/>
    </row>
    <row r="429" spans="2:9">
      <c r="B429" s="240"/>
      <c r="C429" s="186"/>
      <c r="E429" s="186"/>
      <c r="F429" s="186"/>
      <c r="I429" s="186"/>
    </row>
    <row r="430" spans="2:9">
      <c r="B430" s="240"/>
      <c r="C430" s="186"/>
      <c r="E430" s="186"/>
      <c r="F430" s="186"/>
      <c r="I430" s="186"/>
    </row>
    <row r="431" spans="2:9">
      <c r="B431" s="240"/>
      <c r="C431" s="186"/>
      <c r="E431" s="186"/>
      <c r="F431" s="186"/>
      <c r="I431" s="186"/>
    </row>
    <row r="432" spans="2:9">
      <c r="B432" s="240"/>
      <c r="C432" s="186"/>
      <c r="E432" s="186"/>
      <c r="F432" s="186"/>
      <c r="I432" s="186"/>
    </row>
    <row r="433" spans="2:9">
      <c r="B433" s="240"/>
      <c r="C433" s="186"/>
      <c r="E433" s="186"/>
      <c r="F433" s="186"/>
      <c r="I433" s="186"/>
    </row>
    <row r="434" spans="2:9">
      <c r="B434" s="240"/>
      <c r="C434" s="186"/>
      <c r="E434" s="186"/>
      <c r="F434" s="186"/>
      <c r="I434" s="186"/>
    </row>
    <row r="435" spans="2:9">
      <c r="B435" s="240"/>
      <c r="C435" s="186"/>
      <c r="E435" s="186"/>
      <c r="F435" s="186"/>
      <c r="I435" s="186"/>
    </row>
    <row r="436" spans="2:9">
      <c r="B436" s="240"/>
      <c r="C436" s="186"/>
      <c r="E436" s="186"/>
      <c r="F436" s="186"/>
      <c r="I436" s="186"/>
    </row>
    <row r="437" spans="2:9">
      <c r="B437" s="240"/>
      <c r="C437" s="186"/>
      <c r="E437" s="186"/>
      <c r="F437" s="186"/>
      <c r="I437" s="186"/>
    </row>
    <row r="438" spans="2:9">
      <c r="B438" s="240"/>
      <c r="C438" s="186"/>
      <c r="E438" s="186"/>
      <c r="F438" s="186"/>
      <c r="I438" s="186"/>
    </row>
    <row r="439" spans="2:9">
      <c r="B439" s="240"/>
      <c r="C439" s="186"/>
      <c r="E439" s="186"/>
      <c r="F439" s="186"/>
      <c r="I439" s="186"/>
    </row>
    <row r="440" spans="2:9">
      <c r="B440" s="240"/>
      <c r="C440" s="186"/>
      <c r="E440" s="186"/>
      <c r="F440" s="186"/>
      <c r="I440" s="186"/>
    </row>
    <row r="441" spans="2:9">
      <c r="B441" s="240"/>
      <c r="C441" s="186"/>
      <c r="E441" s="186"/>
      <c r="F441" s="186"/>
      <c r="I441" s="186"/>
    </row>
    <row r="442" spans="2:9">
      <c r="B442" s="240"/>
      <c r="C442" s="186"/>
      <c r="E442" s="186"/>
      <c r="F442" s="186"/>
      <c r="I442" s="186"/>
    </row>
    <row r="443" spans="2:9">
      <c r="B443" s="240"/>
      <c r="C443" s="186"/>
      <c r="E443" s="186"/>
      <c r="F443" s="186"/>
      <c r="I443" s="186"/>
    </row>
    <row r="444" spans="2:9">
      <c r="B444" s="240"/>
      <c r="C444" s="186"/>
      <c r="E444" s="186"/>
      <c r="F444" s="186"/>
      <c r="I444" s="186"/>
    </row>
    <row r="445" spans="2:9">
      <c r="B445" s="240"/>
      <c r="C445" s="186"/>
      <c r="E445" s="186"/>
      <c r="F445" s="186"/>
      <c r="I445" s="186"/>
    </row>
    <row r="446" spans="2:9">
      <c r="B446" s="240"/>
      <c r="C446" s="186"/>
      <c r="E446" s="186"/>
      <c r="F446" s="186"/>
      <c r="I446" s="186"/>
    </row>
    <row r="447" spans="2:9">
      <c r="B447" s="240"/>
      <c r="C447" s="186"/>
      <c r="E447" s="186"/>
      <c r="F447" s="186"/>
      <c r="I447" s="186"/>
    </row>
    <row r="448" spans="2:9">
      <c r="B448" s="240"/>
      <c r="C448" s="186"/>
      <c r="E448" s="186"/>
      <c r="F448" s="186"/>
      <c r="I448" s="186"/>
    </row>
    <row r="449" spans="2:9">
      <c r="B449" s="240"/>
      <c r="C449" s="186"/>
      <c r="E449" s="186"/>
      <c r="F449" s="186"/>
      <c r="I449" s="186"/>
    </row>
    <row r="450" spans="2:9">
      <c r="B450" s="240"/>
      <c r="C450" s="186"/>
      <c r="E450" s="186"/>
      <c r="F450" s="186"/>
      <c r="I450" s="186"/>
    </row>
    <row r="451" spans="2:9">
      <c r="B451" s="240"/>
      <c r="C451" s="186"/>
      <c r="E451" s="186"/>
      <c r="F451" s="186"/>
      <c r="I451" s="186"/>
    </row>
    <row r="452" spans="2:9">
      <c r="B452" s="240"/>
      <c r="C452" s="186"/>
      <c r="E452" s="186"/>
      <c r="F452" s="186"/>
      <c r="I452" s="186"/>
    </row>
    <row r="453" spans="2:9">
      <c r="B453" s="240"/>
      <c r="C453" s="186"/>
      <c r="E453" s="186"/>
      <c r="F453" s="186"/>
      <c r="I453" s="186"/>
    </row>
    <row r="454" spans="2:9">
      <c r="B454" s="240"/>
      <c r="C454" s="186"/>
      <c r="E454" s="186"/>
      <c r="F454" s="186"/>
      <c r="I454" s="186"/>
    </row>
    <row r="455" spans="2:9">
      <c r="B455" s="240"/>
      <c r="C455" s="186"/>
      <c r="E455" s="186"/>
      <c r="F455" s="186"/>
      <c r="I455" s="186"/>
    </row>
    <row r="456" spans="2:9">
      <c r="B456" s="240"/>
      <c r="C456" s="186"/>
      <c r="E456" s="186"/>
      <c r="F456" s="186"/>
      <c r="I456" s="186"/>
    </row>
    <row r="457" spans="2:9">
      <c r="B457" s="240"/>
      <c r="C457" s="186"/>
      <c r="E457" s="186"/>
      <c r="F457" s="186"/>
      <c r="I457" s="186"/>
    </row>
    <row r="458" spans="2:9">
      <c r="B458" s="240"/>
      <c r="C458" s="186"/>
      <c r="E458" s="186"/>
      <c r="F458" s="186"/>
      <c r="I458" s="186"/>
    </row>
    <row r="459" spans="2:9">
      <c r="B459" s="240"/>
      <c r="C459" s="186"/>
      <c r="E459" s="186"/>
      <c r="F459" s="186"/>
      <c r="I459" s="186"/>
    </row>
    <row r="460" spans="2:9">
      <c r="B460" s="240"/>
      <c r="C460" s="186"/>
      <c r="E460" s="186"/>
      <c r="F460" s="186"/>
      <c r="I460" s="186"/>
    </row>
    <row r="461" spans="2:9">
      <c r="B461" s="240"/>
      <c r="C461" s="186"/>
      <c r="E461" s="186"/>
      <c r="F461" s="186"/>
      <c r="I461" s="186"/>
    </row>
    <row r="462" spans="2:9">
      <c r="B462" s="240"/>
      <c r="C462" s="186"/>
      <c r="E462" s="186"/>
      <c r="F462" s="186"/>
      <c r="I462" s="186"/>
    </row>
    <row r="463" spans="2:9">
      <c r="B463" s="240"/>
      <c r="C463" s="186"/>
      <c r="E463" s="186"/>
      <c r="F463" s="186"/>
      <c r="I463" s="186"/>
    </row>
    <row r="464" spans="2:9">
      <c r="B464" s="240"/>
      <c r="C464" s="186"/>
      <c r="E464" s="186"/>
      <c r="F464" s="186"/>
      <c r="I464" s="186"/>
    </row>
    <row r="465" spans="2:9">
      <c r="B465" s="240"/>
      <c r="C465" s="186"/>
      <c r="E465" s="186"/>
      <c r="F465" s="186"/>
      <c r="I465" s="186"/>
    </row>
    <row r="466" spans="2:9">
      <c r="B466" s="240"/>
      <c r="C466" s="186"/>
      <c r="E466" s="186"/>
      <c r="F466" s="186"/>
      <c r="I466" s="186"/>
    </row>
    <row r="467" spans="2:9">
      <c r="B467" s="240"/>
      <c r="C467" s="186"/>
      <c r="E467" s="186"/>
      <c r="F467" s="186"/>
      <c r="I467" s="186"/>
    </row>
    <row r="468" spans="2:9">
      <c r="B468" s="240"/>
      <c r="C468" s="186"/>
      <c r="E468" s="186"/>
      <c r="F468" s="186"/>
      <c r="I468" s="186"/>
    </row>
    <row r="469" spans="2:9">
      <c r="B469" s="240"/>
      <c r="C469" s="186"/>
      <c r="E469" s="186"/>
      <c r="F469" s="186"/>
      <c r="I469" s="186"/>
    </row>
    <row r="470" spans="2:9">
      <c r="B470" s="240"/>
      <c r="C470" s="186"/>
      <c r="E470" s="186"/>
      <c r="F470" s="186"/>
      <c r="I470" s="186"/>
    </row>
    <row r="471" spans="2:9">
      <c r="B471" s="240"/>
      <c r="C471" s="186"/>
      <c r="E471" s="186"/>
      <c r="F471" s="186"/>
      <c r="I471" s="186"/>
    </row>
    <row r="472" spans="2:9">
      <c r="B472" s="240"/>
      <c r="C472" s="186"/>
      <c r="E472" s="186"/>
      <c r="F472" s="186"/>
      <c r="I472" s="186"/>
    </row>
    <row r="473" spans="2:9">
      <c r="B473" s="240"/>
      <c r="C473" s="186"/>
      <c r="E473" s="186"/>
      <c r="F473" s="186"/>
      <c r="I473" s="186"/>
    </row>
    <row r="474" spans="2:9">
      <c r="B474" s="240"/>
      <c r="C474" s="186"/>
      <c r="E474" s="186"/>
      <c r="F474" s="186"/>
      <c r="I474" s="186"/>
    </row>
    <row r="475" spans="2:9">
      <c r="B475" s="240"/>
      <c r="C475" s="186"/>
      <c r="E475" s="186"/>
      <c r="F475" s="186"/>
      <c r="I475" s="186"/>
    </row>
    <row r="476" spans="2:9">
      <c r="B476" s="240"/>
      <c r="C476" s="186"/>
      <c r="E476" s="186"/>
      <c r="F476" s="186"/>
      <c r="I476" s="186"/>
    </row>
    <row r="477" spans="2:9">
      <c r="B477" s="240"/>
      <c r="C477" s="186"/>
      <c r="E477" s="186"/>
      <c r="F477" s="186"/>
      <c r="I477" s="186"/>
    </row>
    <row r="478" spans="2:9">
      <c r="B478" s="240"/>
      <c r="C478" s="186"/>
      <c r="E478" s="186"/>
      <c r="F478" s="186"/>
      <c r="I478" s="186"/>
    </row>
    <row r="479" spans="2:9">
      <c r="B479" s="240"/>
      <c r="C479" s="186"/>
      <c r="E479" s="186"/>
      <c r="F479" s="186"/>
      <c r="I479" s="186"/>
    </row>
    <row r="480" spans="2:9">
      <c r="B480" s="240"/>
      <c r="C480" s="186"/>
      <c r="E480" s="186"/>
      <c r="F480" s="186"/>
      <c r="I480" s="186"/>
    </row>
    <row r="481" spans="2:9">
      <c r="B481" s="240"/>
      <c r="C481" s="186"/>
      <c r="E481" s="186"/>
      <c r="F481" s="186"/>
      <c r="I481" s="186"/>
    </row>
    <row r="482" spans="2:9">
      <c r="B482" s="240"/>
      <c r="C482" s="186"/>
      <c r="E482" s="186"/>
      <c r="F482" s="186"/>
      <c r="I482" s="186"/>
    </row>
    <row r="483" spans="2:9">
      <c r="B483" s="240"/>
      <c r="C483" s="186"/>
      <c r="E483" s="186"/>
      <c r="F483" s="186"/>
      <c r="I483" s="186"/>
    </row>
    <row r="484" spans="2:9">
      <c r="B484" s="240"/>
      <c r="C484" s="186"/>
      <c r="E484" s="186"/>
      <c r="F484" s="186"/>
      <c r="I484" s="186"/>
    </row>
    <row r="485" spans="2:9">
      <c r="B485" s="240"/>
      <c r="C485" s="186"/>
      <c r="E485" s="186"/>
      <c r="F485" s="186"/>
      <c r="I485" s="186"/>
    </row>
    <row r="486" spans="2:9">
      <c r="B486" s="240"/>
      <c r="C486" s="186"/>
      <c r="E486" s="186"/>
      <c r="F486" s="186"/>
      <c r="I486" s="186"/>
    </row>
    <row r="487" spans="2:9">
      <c r="B487" s="240"/>
      <c r="C487" s="186"/>
      <c r="E487" s="186"/>
      <c r="F487" s="186"/>
      <c r="I487" s="186"/>
    </row>
    <row r="488" spans="2:9">
      <c r="B488" s="240"/>
      <c r="C488" s="186"/>
      <c r="E488" s="186"/>
      <c r="F488" s="186"/>
      <c r="I488" s="186"/>
    </row>
    <row r="489" spans="2:9">
      <c r="B489" s="240"/>
      <c r="C489" s="186"/>
      <c r="E489" s="186"/>
      <c r="F489" s="186"/>
      <c r="I489" s="186"/>
    </row>
    <row r="490" spans="2:9">
      <c r="B490" s="240"/>
      <c r="C490" s="186"/>
      <c r="E490" s="186"/>
      <c r="F490" s="186"/>
      <c r="I490" s="186"/>
    </row>
    <row r="491" spans="2:9">
      <c r="B491" s="240"/>
      <c r="C491" s="186"/>
      <c r="E491" s="186"/>
      <c r="F491" s="186"/>
      <c r="I491" s="186"/>
    </row>
    <row r="492" spans="2:9">
      <c r="B492" s="240"/>
      <c r="C492" s="186"/>
      <c r="E492" s="186"/>
      <c r="F492" s="186"/>
      <c r="I492" s="186"/>
    </row>
    <row r="493" spans="2:9">
      <c r="B493" s="240"/>
      <c r="C493" s="186"/>
      <c r="E493" s="186"/>
      <c r="F493" s="186"/>
      <c r="I493" s="186"/>
    </row>
    <row r="494" spans="2:9">
      <c r="B494" s="240"/>
      <c r="C494" s="186"/>
      <c r="E494" s="186"/>
      <c r="F494" s="186"/>
      <c r="I494" s="186"/>
    </row>
    <row r="495" spans="2:9">
      <c r="B495" s="240"/>
      <c r="C495" s="186"/>
      <c r="E495" s="186"/>
      <c r="F495" s="186"/>
      <c r="I495" s="186"/>
    </row>
    <row r="496" spans="2:9">
      <c r="B496" s="240"/>
      <c r="C496" s="186"/>
      <c r="E496" s="186"/>
      <c r="F496" s="186"/>
      <c r="I496" s="186"/>
    </row>
    <row r="497" spans="2:9">
      <c r="B497" s="240"/>
      <c r="C497" s="186"/>
      <c r="E497" s="186"/>
      <c r="F497" s="186"/>
      <c r="I497" s="186"/>
    </row>
    <row r="498" spans="2:9">
      <c r="B498" s="240"/>
      <c r="C498" s="186"/>
      <c r="E498" s="186"/>
      <c r="F498" s="186"/>
      <c r="I498" s="186"/>
    </row>
    <row r="499" spans="2:9">
      <c r="B499" s="240"/>
      <c r="C499" s="186"/>
      <c r="E499" s="186"/>
      <c r="F499" s="186"/>
      <c r="I499" s="186"/>
    </row>
    <row r="500" spans="2:9">
      <c r="B500" s="240"/>
      <c r="C500" s="186"/>
      <c r="E500" s="186"/>
      <c r="F500" s="186"/>
      <c r="I500" s="186"/>
    </row>
    <row r="501" spans="2:9">
      <c r="B501" s="240"/>
      <c r="C501" s="186"/>
      <c r="E501" s="186"/>
      <c r="F501" s="186"/>
      <c r="I501" s="186"/>
    </row>
    <row r="502" spans="2:9">
      <c r="B502" s="240"/>
      <c r="C502" s="186"/>
      <c r="E502" s="186"/>
      <c r="F502" s="186"/>
      <c r="I502" s="186"/>
    </row>
    <row r="503" spans="2:9">
      <c r="B503" s="240"/>
      <c r="C503" s="186"/>
      <c r="E503" s="186"/>
      <c r="F503" s="186"/>
      <c r="I503" s="186"/>
    </row>
    <row r="504" spans="2:9">
      <c r="B504" s="240"/>
      <c r="C504" s="186"/>
      <c r="E504" s="186"/>
      <c r="F504" s="186"/>
      <c r="I504" s="186"/>
    </row>
    <row r="505" spans="2:9">
      <c r="B505" s="240"/>
      <c r="C505" s="186"/>
      <c r="E505" s="186"/>
      <c r="F505" s="186"/>
      <c r="I505" s="186"/>
    </row>
    <row r="506" spans="2:9">
      <c r="B506" s="240"/>
      <c r="C506" s="186"/>
      <c r="E506" s="186"/>
      <c r="F506" s="186"/>
      <c r="I506" s="186"/>
    </row>
    <row r="507" spans="2:9">
      <c r="B507" s="240"/>
      <c r="C507" s="186"/>
      <c r="E507" s="186"/>
      <c r="F507" s="186"/>
      <c r="I507" s="186"/>
    </row>
    <row r="508" spans="2:9">
      <c r="B508" s="240"/>
      <c r="C508" s="186"/>
      <c r="E508" s="186"/>
      <c r="F508" s="186"/>
      <c r="I508" s="186"/>
    </row>
    <row r="509" spans="2:9">
      <c r="B509" s="240"/>
      <c r="C509" s="186"/>
      <c r="E509" s="186"/>
      <c r="F509" s="186"/>
      <c r="I509" s="186"/>
    </row>
    <row r="510" spans="2:9">
      <c r="B510" s="240"/>
      <c r="C510" s="186"/>
      <c r="E510" s="186"/>
      <c r="F510" s="186"/>
      <c r="I510" s="186"/>
    </row>
    <row r="511" spans="2:9">
      <c r="B511" s="240"/>
      <c r="C511" s="186"/>
      <c r="E511" s="186"/>
      <c r="F511" s="186"/>
      <c r="I511" s="186"/>
    </row>
    <row r="512" spans="2:9">
      <c r="B512" s="240"/>
      <c r="C512" s="186"/>
      <c r="E512" s="186"/>
      <c r="F512" s="186"/>
      <c r="I512" s="186"/>
    </row>
    <row r="513" spans="2:9">
      <c r="B513" s="240"/>
      <c r="C513" s="186"/>
      <c r="E513" s="186"/>
      <c r="F513" s="186"/>
      <c r="I513" s="186"/>
    </row>
    <row r="514" spans="2:9">
      <c r="B514" s="240"/>
      <c r="C514" s="186"/>
      <c r="E514" s="186"/>
      <c r="F514" s="186"/>
      <c r="I514" s="186"/>
    </row>
    <row r="515" spans="2:9">
      <c r="B515" s="240"/>
      <c r="C515" s="186"/>
      <c r="E515" s="186"/>
      <c r="F515" s="186"/>
      <c r="I515" s="186"/>
    </row>
    <row r="516" spans="2:9">
      <c r="B516" s="240"/>
      <c r="C516" s="186"/>
      <c r="E516" s="186"/>
      <c r="F516" s="186"/>
      <c r="I516" s="186"/>
    </row>
    <row r="517" spans="2:9">
      <c r="B517" s="240"/>
      <c r="C517" s="186"/>
      <c r="E517" s="186"/>
      <c r="F517" s="186"/>
      <c r="I517" s="186"/>
    </row>
    <row r="518" spans="2:9">
      <c r="B518" s="240"/>
      <c r="C518" s="186"/>
      <c r="E518" s="186"/>
      <c r="F518" s="186"/>
      <c r="I518" s="186"/>
    </row>
    <row r="519" spans="2:9">
      <c r="B519" s="240"/>
      <c r="C519" s="186"/>
      <c r="E519" s="186"/>
      <c r="F519" s="186"/>
      <c r="I519" s="186"/>
    </row>
    <row r="520" spans="2:9">
      <c r="B520" s="240"/>
      <c r="C520" s="186"/>
      <c r="E520" s="186"/>
      <c r="F520" s="186"/>
      <c r="I520" s="186"/>
    </row>
    <row r="521" spans="2:9">
      <c r="B521" s="240"/>
      <c r="C521" s="186"/>
      <c r="E521" s="186"/>
      <c r="F521" s="186"/>
      <c r="I521" s="186"/>
    </row>
    <row r="522" spans="2:9">
      <c r="B522" s="240"/>
      <c r="C522" s="186"/>
      <c r="E522" s="186"/>
      <c r="F522" s="186"/>
      <c r="I522" s="186"/>
    </row>
    <row r="523" spans="2:9">
      <c r="B523" s="240"/>
      <c r="C523" s="186"/>
      <c r="E523" s="186"/>
      <c r="F523" s="186"/>
      <c r="I523" s="186"/>
    </row>
    <row r="524" spans="2:9">
      <c r="B524" s="240"/>
      <c r="C524" s="186"/>
      <c r="E524" s="186"/>
      <c r="F524" s="186"/>
      <c r="I524" s="186"/>
    </row>
    <row r="525" spans="2:9">
      <c r="B525" s="240"/>
      <c r="C525" s="186"/>
      <c r="E525" s="186"/>
      <c r="F525" s="186"/>
      <c r="I525" s="186"/>
    </row>
    <row r="526" spans="2:9">
      <c r="B526" s="240"/>
      <c r="C526" s="186"/>
      <c r="E526" s="186"/>
      <c r="F526" s="186"/>
      <c r="I526" s="186"/>
    </row>
    <row r="527" spans="2:9">
      <c r="B527" s="240"/>
      <c r="C527" s="186"/>
      <c r="E527" s="186"/>
      <c r="F527" s="186"/>
      <c r="I527" s="186"/>
    </row>
    <row r="528" spans="2:9">
      <c r="B528" s="240"/>
      <c r="C528" s="186"/>
      <c r="E528" s="186"/>
      <c r="F528" s="186"/>
      <c r="I528" s="186"/>
    </row>
    <row r="529" spans="2:9">
      <c r="B529" s="240"/>
      <c r="C529" s="186"/>
      <c r="E529" s="186"/>
      <c r="F529" s="186"/>
      <c r="I529" s="186"/>
    </row>
    <row r="530" spans="2:9">
      <c r="B530" s="240"/>
      <c r="C530" s="186"/>
      <c r="E530" s="186"/>
      <c r="F530" s="186"/>
      <c r="I530" s="186"/>
    </row>
    <row r="531" spans="2:9">
      <c r="B531" s="240"/>
      <c r="C531" s="186"/>
      <c r="E531" s="186"/>
      <c r="F531" s="186"/>
      <c r="I531" s="186"/>
    </row>
    <row r="532" spans="2:9">
      <c r="B532" s="240"/>
      <c r="C532" s="186"/>
      <c r="E532" s="186"/>
      <c r="F532" s="186"/>
      <c r="I532" s="186"/>
    </row>
    <row r="533" spans="2:9">
      <c r="B533" s="240"/>
      <c r="C533" s="186"/>
      <c r="E533" s="186"/>
      <c r="F533" s="186"/>
      <c r="I533" s="186"/>
    </row>
    <row r="534" spans="2:9">
      <c r="B534" s="240"/>
      <c r="C534" s="186"/>
      <c r="E534" s="186"/>
      <c r="F534" s="186"/>
      <c r="I534" s="186"/>
    </row>
    <row r="535" spans="2:9">
      <c r="B535" s="240"/>
      <c r="C535" s="186"/>
      <c r="E535" s="186"/>
      <c r="F535" s="186"/>
      <c r="I535" s="186"/>
    </row>
    <row r="536" spans="2:9">
      <c r="B536" s="240"/>
      <c r="C536" s="186"/>
      <c r="E536" s="186"/>
      <c r="F536" s="186"/>
      <c r="I536" s="186"/>
    </row>
    <row r="537" spans="2:9">
      <c r="B537" s="240"/>
      <c r="C537" s="186"/>
      <c r="E537" s="186"/>
      <c r="F537" s="186"/>
      <c r="I537" s="186"/>
    </row>
    <row r="538" spans="2:9">
      <c r="B538" s="240"/>
      <c r="C538" s="186"/>
      <c r="E538" s="186"/>
      <c r="F538" s="186"/>
      <c r="I538" s="186"/>
    </row>
    <row r="539" spans="2:9">
      <c r="B539" s="240"/>
      <c r="C539" s="186"/>
      <c r="E539" s="186"/>
      <c r="F539" s="186"/>
      <c r="I539" s="186"/>
    </row>
    <row r="540" spans="2:9">
      <c r="B540" s="240"/>
      <c r="C540" s="186"/>
      <c r="E540" s="186"/>
      <c r="F540" s="186"/>
      <c r="I540" s="186"/>
    </row>
    <row r="541" spans="2:9">
      <c r="B541" s="240"/>
      <c r="C541" s="186"/>
      <c r="E541" s="186"/>
      <c r="F541" s="186"/>
      <c r="I541" s="186"/>
    </row>
    <row r="542" spans="2:9">
      <c r="B542" s="240"/>
      <c r="C542" s="186"/>
      <c r="E542" s="186"/>
      <c r="F542" s="186"/>
      <c r="I542" s="186"/>
    </row>
    <row r="543" spans="2:9">
      <c r="B543" s="240"/>
      <c r="C543" s="186"/>
      <c r="E543" s="186"/>
      <c r="F543" s="186"/>
      <c r="I543" s="186"/>
    </row>
    <row r="544" spans="2:9">
      <c r="B544" s="240"/>
      <c r="C544" s="186"/>
      <c r="E544" s="186"/>
      <c r="F544" s="186"/>
      <c r="I544" s="186"/>
    </row>
    <row r="545" spans="2:9">
      <c r="B545" s="240"/>
      <c r="C545" s="186"/>
      <c r="E545" s="186"/>
      <c r="F545" s="186"/>
      <c r="I545" s="186"/>
    </row>
    <row r="546" spans="2:9">
      <c r="B546" s="240"/>
      <c r="C546" s="186"/>
      <c r="E546" s="186"/>
      <c r="F546" s="186"/>
      <c r="I546" s="186"/>
    </row>
    <row r="547" spans="2:9">
      <c r="B547" s="240"/>
      <c r="C547" s="186"/>
      <c r="E547" s="186"/>
      <c r="F547" s="186"/>
      <c r="I547" s="186"/>
    </row>
    <row r="548" spans="2:9">
      <c r="B548" s="240"/>
      <c r="C548" s="186"/>
      <c r="E548" s="186"/>
      <c r="F548" s="186"/>
      <c r="I548" s="186"/>
    </row>
    <row r="549" spans="2:9">
      <c r="B549" s="240"/>
      <c r="C549" s="186"/>
      <c r="E549" s="186"/>
      <c r="F549" s="186"/>
      <c r="I549" s="186"/>
    </row>
    <row r="550" spans="2:9">
      <c r="B550" s="240"/>
      <c r="C550" s="186"/>
      <c r="E550" s="186"/>
      <c r="F550" s="186"/>
      <c r="I550" s="186"/>
    </row>
    <row r="551" spans="2:9">
      <c r="B551" s="240"/>
      <c r="C551" s="186"/>
      <c r="E551" s="186"/>
      <c r="F551" s="186"/>
      <c r="I551" s="186"/>
    </row>
    <row r="552" spans="2:9">
      <c r="B552" s="240"/>
      <c r="C552" s="186"/>
      <c r="E552" s="186"/>
      <c r="F552" s="186"/>
      <c r="I552" s="186"/>
    </row>
    <row r="553" spans="2:9">
      <c r="B553" s="240"/>
      <c r="C553" s="186"/>
      <c r="E553" s="186"/>
      <c r="F553" s="186"/>
      <c r="I553" s="186"/>
    </row>
    <row r="554" spans="2:9">
      <c r="B554" s="240"/>
      <c r="C554" s="186"/>
      <c r="E554" s="186"/>
      <c r="F554" s="186"/>
      <c r="I554" s="186"/>
    </row>
    <row r="555" spans="2:9">
      <c r="B555" s="240"/>
      <c r="C555" s="186"/>
      <c r="E555" s="186"/>
      <c r="F555" s="186"/>
      <c r="I555" s="186"/>
    </row>
    <row r="556" spans="2:9">
      <c r="B556" s="240"/>
      <c r="C556" s="186"/>
      <c r="E556" s="186"/>
      <c r="F556" s="186"/>
      <c r="I556" s="186"/>
    </row>
    <row r="557" spans="2:9">
      <c r="B557" s="240"/>
      <c r="C557" s="186"/>
      <c r="E557" s="186"/>
      <c r="F557" s="186"/>
      <c r="I557" s="186"/>
    </row>
    <row r="558" spans="2:9">
      <c r="B558" s="240"/>
      <c r="C558" s="186"/>
      <c r="E558" s="186"/>
      <c r="F558" s="186"/>
      <c r="I558" s="186"/>
    </row>
    <row r="559" spans="2:9">
      <c r="B559" s="240"/>
      <c r="C559" s="186"/>
      <c r="E559" s="186"/>
      <c r="F559" s="186"/>
      <c r="I559" s="186"/>
    </row>
    <row r="560" spans="2:9">
      <c r="B560" s="240"/>
      <c r="C560" s="186"/>
      <c r="E560" s="186"/>
      <c r="F560" s="186"/>
      <c r="I560" s="186"/>
    </row>
    <row r="561" spans="2:9">
      <c r="B561" s="240"/>
      <c r="C561" s="186"/>
      <c r="E561" s="186"/>
      <c r="F561" s="186"/>
      <c r="I561" s="186"/>
    </row>
    <row r="562" spans="2:9">
      <c r="B562" s="240"/>
      <c r="C562" s="186"/>
      <c r="E562" s="186"/>
      <c r="F562" s="186"/>
      <c r="I562" s="186"/>
    </row>
    <row r="563" spans="2:9">
      <c r="B563" s="240"/>
      <c r="C563" s="186"/>
      <c r="E563" s="186"/>
      <c r="F563" s="186"/>
      <c r="I563" s="186"/>
    </row>
    <row r="564" spans="2:9">
      <c r="B564" s="240"/>
      <c r="C564" s="186"/>
      <c r="E564" s="186"/>
      <c r="F564" s="186"/>
      <c r="I564" s="186"/>
    </row>
    <row r="565" spans="2:9">
      <c r="B565" s="240"/>
      <c r="C565" s="186"/>
      <c r="E565" s="186"/>
      <c r="F565" s="186"/>
      <c r="I565" s="186"/>
    </row>
    <row r="566" spans="2:9">
      <c r="B566" s="240"/>
      <c r="C566" s="186"/>
      <c r="E566" s="186"/>
      <c r="F566" s="186"/>
      <c r="I566" s="186"/>
    </row>
    <row r="567" spans="2:9">
      <c r="B567" s="240"/>
      <c r="C567" s="186"/>
      <c r="E567" s="186"/>
      <c r="F567" s="186"/>
      <c r="I567" s="186"/>
    </row>
    <row r="568" spans="2:9">
      <c r="B568" s="240"/>
      <c r="C568" s="186"/>
      <c r="E568" s="186"/>
      <c r="F568" s="186"/>
      <c r="I568" s="186"/>
    </row>
    <row r="569" spans="2:9">
      <c r="B569" s="240"/>
      <c r="C569" s="186"/>
      <c r="E569" s="186"/>
      <c r="F569" s="186"/>
      <c r="I569" s="186"/>
    </row>
    <row r="570" spans="2:9">
      <c r="B570" s="240"/>
      <c r="C570" s="186"/>
      <c r="E570" s="186"/>
      <c r="F570" s="186"/>
      <c r="I570" s="186"/>
    </row>
    <row r="571" spans="2:9">
      <c r="B571" s="240"/>
      <c r="C571" s="186"/>
      <c r="E571" s="186"/>
      <c r="F571" s="186"/>
      <c r="I571" s="186"/>
    </row>
    <row r="572" spans="2:9">
      <c r="B572" s="240"/>
      <c r="C572" s="186"/>
      <c r="E572" s="186"/>
      <c r="F572" s="186"/>
      <c r="I572" s="186"/>
    </row>
    <row r="573" spans="2:9">
      <c r="B573" s="240"/>
      <c r="C573" s="186"/>
      <c r="E573" s="186"/>
      <c r="F573" s="186"/>
      <c r="I573" s="186"/>
    </row>
    <row r="574" spans="2:9">
      <c r="B574" s="240"/>
      <c r="C574" s="186"/>
      <c r="E574" s="186"/>
      <c r="F574" s="186"/>
      <c r="I574" s="186"/>
    </row>
    <row r="575" spans="2:9">
      <c r="B575" s="240"/>
      <c r="C575" s="186"/>
      <c r="E575" s="186"/>
      <c r="F575" s="186"/>
      <c r="I575" s="186"/>
    </row>
    <row r="576" spans="2:9">
      <c r="B576" s="240"/>
      <c r="C576" s="186"/>
      <c r="E576" s="186"/>
      <c r="F576" s="186"/>
      <c r="I576" s="186"/>
    </row>
    <row r="577" spans="2:9">
      <c r="B577" s="240"/>
      <c r="C577" s="186"/>
      <c r="E577" s="186"/>
      <c r="F577" s="186"/>
      <c r="I577" s="186"/>
    </row>
    <row r="578" spans="2:9">
      <c r="B578" s="240"/>
      <c r="C578" s="186"/>
      <c r="E578" s="186"/>
      <c r="F578" s="186"/>
      <c r="I578" s="186"/>
    </row>
    <row r="579" spans="2:9">
      <c r="B579" s="240"/>
      <c r="C579" s="186"/>
      <c r="E579" s="186"/>
      <c r="F579" s="186"/>
      <c r="I579" s="186"/>
    </row>
    <row r="580" spans="2:9">
      <c r="B580" s="240"/>
      <c r="C580" s="186"/>
      <c r="E580" s="186"/>
      <c r="F580" s="186"/>
      <c r="I580" s="186"/>
    </row>
    <row r="581" spans="2:9">
      <c r="B581" s="240"/>
      <c r="C581" s="186"/>
      <c r="E581" s="186"/>
      <c r="F581" s="186"/>
      <c r="I581" s="186"/>
    </row>
    <row r="582" spans="2:9">
      <c r="B582" s="240"/>
      <c r="C582" s="186"/>
      <c r="E582" s="186"/>
      <c r="F582" s="186"/>
      <c r="I582" s="186"/>
    </row>
    <row r="583" spans="2:9">
      <c r="B583" s="240"/>
      <c r="C583" s="186"/>
      <c r="E583" s="186"/>
      <c r="F583" s="186"/>
      <c r="I583" s="186"/>
    </row>
    <row r="584" spans="2:9">
      <c r="B584" s="240"/>
      <c r="C584" s="186"/>
      <c r="E584" s="186"/>
      <c r="F584" s="186"/>
      <c r="I584" s="186"/>
    </row>
    <row r="585" spans="2:9">
      <c r="B585" s="240"/>
      <c r="C585" s="186"/>
      <c r="E585" s="186"/>
      <c r="F585" s="186"/>
      <c r="I585" s="186"/>
    </row>
    <row r="586" spans="2:9">
      <c r="B586" s="240"/>
      <c r="C586" s="186"/>
      <c r="E586" s="186"/>
      <c r="F586" s="186"/>
      <c r="I586" s="186"/>
    </row>
    <row r="587" spans="2:9">
      <c r="B587" s="240"/>
      <c r="C587" s="186"/>
      <c r="E587" s="186"/>
      <c r="F587" s="186"/>
      <c r="I587" s="186"/>
    </row>
    <row r="588" spans="2:9">
      <c r="B588" s="240"/>
      <c r="C588" s="186"/>
      <c r="E588" s="186"/>
      <c r="F588" s="186"/>
      <c r="I588" s="186"/>
    </row>
    <row r="589" spans="2:9">
      <c r="B589" s="240"/>
      <c r="C589" s="186"/>
      <c r="E589" s="186"/>
      <c r="F589" s="186"/>
      <c r="I589" s="186"/>
    </row>
    <row r="590" spans="2:9">
      <c r="B590" s="240"/>
      <c r="C590" s="186"/>
      <c r="E590" s="186"/>
      <c r="F590" s="186"/>
      <c r="I590" s="186"/>
    </row>
    <row r="591" spans="2:9">
      <c r="B591" s="240"/>
      <c r="C591" s="186"/>
      <c r="E591" s="186"/>
      <c r="F591" s="186"/>
      <c r="I591" s="186"/>
    </row>
    <row r="592" spans="2:9">
      <c r="B592" s="240"/>
      <c r="C592" s="186"/>
      <c r="E592" s="186"/>
      <c r="F592" s="186"/>
      <c r="I592" s="186"/>
    </row>
    <row r="593" spans="2:9">
      <c r="B593" s="240"/>
      <c r="C593" s="186"/>
      <c r="E593" s="186"/>
      <c r="F593" s="186"/>
      <c r="I593" s="186"/>
    </row>
    <row r="594" spans="2:9">
      <c r="B594" s="240"/>
      <c r="C594" s="186"/>
      <c r="E594" s="186"/>
      <c r="F594" s="186"/>
      <c r="I594" s="186"/>
    </row>
    <row r="595" spans="2:9">
      <c r="B595" s="240"/>
      <c r="C595" s="186"/>
      <c r="E595" s="186"/>
      <c r="F595" s="186"/>
      <c r="I595" s="186"/>
    </row>
    <row r="596" spans="2:9">
      <c r="B596" s="240"/>
      <c r="C596" s="186"/>
      <c r="E596" s="186"/>
      <c r="F596" s="186"/>
      <c r="I596" s="186"/>
    </row>
    <row r="597" spans="2:9">
      <c r="B597" s="240"/>
      <c r="C597" s="186"/>
      <c r="E597" s="186"/>
      <c r="F597" s="186"/>
      <c r="I597" s="186"/>
    </row>
    <row r="598" spans="2:9">
      <c r="B598" s="240"/>
      <c r="C598" s="186"/>
      <c r="E598" s="186"/>
      <c r="F598" s="186"/>
      <c r="I598" s="186"/>
    </row>
    <row r="599" spans="2:9">
      <c r="B599" s="240"/>
      <c r="C599" s="186"/>
      <c r="E599" s="186"/>
      <c r="F599" s="186"/>
      <c r="I599" s="186"/>
    </row>
    <row r="600" spans="2:9">
      <c r="B600" s="240"/>
      <c r="C600" s="186"/>
      <c r="E600" s="186"/>
      <c r="F600" s="186"/>
      <c r="I600" s="186"/>
    </row>
    <row r="601" spans="2:9">
      <c r="B601" s="240"/>
      <c r="C601" s="186"/>
      <c r="E601" s="186"/>
      <c r="F601" s="186"/>
      <c r="I601" s="186"/>
    </row>
    <row r="602" spans="2:9">
      <c r="B602" s="240"/>
      <c r="C602" s="186"/>
      <c r="E602" s="186"/>
      <c r="F602" s="186"/>
      <c r="I602" s="186"/>
    </row>
    <row r="603" spans="2:9">
      <c r="B603" s="240"/>
      <c r="C603" s="186"/>
      <c r="E603" s="186"/>
      <c r="F603" s="186"/>
      <c r="I603" s="186"/>
    </row>
    <row r="604" spans="2:9">
      <c r="B604" s="240"/>
      <c r="C604" s="186"/>
      <c r="E604" s="186"/>
      <c r="F604" s="186"/>
      <c r="I604" s="186"/>
    </row>
    <row r="605" spans="2:9">
      <c r="B605" s="240"/>
      <c r="C605" s="186"/>
      <c r="E605" s="186"/>
      <c r="F605" s="186"/>
      <c r="I605" s="186"/>
    </row>
    <row r="606" spans="2:9">
      <c r="B606" s="240"/>
      <c r="C606" s="186"/>
      <c r="E606" s="186"/>
      <c r="F606" s="186"/>
      <c r="I606" s="186"/>
    </row>
    <row r="607" spans="2:9">
      <c r="B607" s="240"/>
      <c r="C607" s="186"/>
      <c r="E607" s="186"/>
      <c r="F607" s="186"/>
      <c r="I607" s="186"/>
    </row>
    <row r="608" spans="2:9">
      <c r="B608" s="240"/>
      <c r="C608" s="186"/>
      <c r="E608" s="186"/>
      <c r="F608" s="186"/>
      <c r="I608" s="186"/>
    </row>
    <row r="609" spans="2:9">
      <c r="B609" s="240"/>
      <c r="C609" s="186"/>
      <c r="E609" s="186"/>
      <c r="F609" s="186"/>
      <c r="I609" s="186"/>
    </row>
    <row r="610" spans="2:9">
      <c r="B610" s="240"/>
      <c r="C610" s="186"/>
      <c r="E610" s="186"/>
      <c r="F610" s="186"/>
      <c r="I610" s="186"/>
    </row>
    <row r="611" spans="2:9">
      <c r="B611" s="240"/>
      <c r="C611" s="186"/>
      <c r="E611" s="186"/>
      <c r="F611" s="186"/>
      <c r="I611" s="186"/>
    </row>
    <row r="612" spans="2:9">
      <c r="B612" s="240"/>
      <c r="C612" s="186"/>
      <c r="E612" s="186"/>
      <c r="F612" s="186"/>
      <c r="I612" s="186"/>
    </row>
    <row r="613" spans="2:9">
      <c r="B613" s="240"/>
      <c r="C613" s="186"/>
      <c r="E613" s="186"/>
      <c r="F613" s="186"/>
      <c r="I613" s="186"/>
    </row>
    <row r="614" spans="2:9">
      <c r="B614" s="240"/>
      <c r="C614" s="186"/>
      <c r="E614" s="186"/>
      <c r="F614" s="186"/>
      <c r="I614" s="186"/>
    </row>
    <row r="615" spans="2:9">
      <c r="B615" s="240"/>
      <c r="C615" s="186"/>
      <c r="E615" s="186"/>
      <c r="F615" s="186"/>
      <c r="I615" s="186"/>
    </row>
    <row r="616" spans="2:9">
      <c r="B616" s="240"/>
      <c r="C616" s="186"/>
      <c r="E616" s="186"/>
      <c r="F616" s="186"/>
      <c r="I616" s="186"/>
    </row>
    <row r="617" spans="2:9">
      <c r="B617" s="240"/>
      <c r="C617" s="186"/>
      <c r="E617" s="186"/>
      <c r="F617" s="186"/>
      <c r="I617" s="186"/>
    </row>
    <row r="618" spans="2:9">
      <c r="B618" s="240"/>
      <c r="C618" s="186"/>
      <c r="E618" s="186"/>
      <c r="F618" s="186"/>
      <c r="I618" s="186"/>
    </row>
    <row r="619" spans="2:9">
      <c r="B619" s="240"/>
      <c r="C619" s="186"/>
      <c r="E619" s="186"/>
      <c r="F619" s="186"/>
      <c r="I619" s="186"/>
    </row>
    <row r="620" spans="2:9">
      <c r="B620" s="240"/>
      <c r="C620" s="186"/>
      <c r="E620" s="186"/>
      <c r="F620" s="186"/>
      <c r="I620" s="186"/>
    </row>
    <row r="621" spans="2:9">
      <c r="B621" s="240"/>
      <c r="C621" s="186"/>
      <c r="E621" s="186"/>
      <c r="F621" s="186"/>
      <c r="I621" s="186"/>
    </row>
    <row r="622" spans="2:9">
      <c r="B622" s="240"/>
      <c r="C622" s="186"/>
      <c r="E622" s="186"/>
      <c r="F622" s="186"/>
      <c r="I622" s="186"/>
    </row>
    <row r="623" spans="2:9">
      <c r="B623" s="240"/>
      <c r="C623" s="186"/>
      <c r="E623" s="186"/>
      <c r="F623" s="186"/>
      <c r="I623" s="186"/>
    </row>
    <row r="624" spans="2:9">
      <c r="B624" s="240"/>
      <c r="C624" s="186"/>
      <c r="E624" s="186"/>
      <c r="F624" s="186"/>
      <c r="I624" s="186"/>
    </row>
    <row r="625" spans="2:9">
      <c r="B625" s="240"/>
      <c r="C625" s="186"/>
      <c r="E625" s="186"/>
      <c r="F625" s="186"/>
      <c r="I625" s="186"/>
    </row>
    <row r="626" spans="2:9">
      <c r="B626" s="240"/>
      <c r="C626" s="186"/>
      <c r="E626" s="186"/>
      <c r="F626" s="186"/>
      <c r="I626" s="186"/>
    </row>
    <row r="627" spans="2:9">
      <c r="B627" s="240"/>
      <c r="C627" s="186"/>
      <c r="E627" s="186"/>
      <c r="F627" s="186"/>
      <c r="I627" s="186"/>
    </row>
    <row r="628" spans="2:9">
      <c r="B628" s="240"/>
      <c r="C628" s="186"/>
      <c r="E628" s="186"/>
      <c r="F628" s="186"/>
      <c r="I628" s="186"/>
    </row>
    <row r="629" spans="2:9">
      <c r="B629" s="240"/>
      <c r="C629" s="186"/>
      <c r="E629" s="186"/>
      <c r="F629" s="186"/>
      <c r="I629" s="186"/>
    </row>
    <row r="630" spans="2:9">
      <c r="B630" s="240"/>
      <c r="C630" s="186"/>
      <c r="E630" s="186"/>
      <c r="F630" s="186"/>
      <c r="I630" s="186"/>
    </row>
    <row r="631" spans="2:9">
      <c r="B631" s="240"/>
      <c r="C631" s="186"/>
      <c r="E631" s="186"/>
      <c r="F631" s="186"/>
      <c r="I631" s="186"/>
    </row>
    <row r="632" spans="2:9">
      <c r="B632" s="240"/>
      <c r="C632" s="186"/>
      <c r="E632" s="186"/>
      <c r="F632" s="186"/>
      <c r="I632" s="186"/>
    </row>
    <row r="633" spans="2:9">
      <c r="B633" s="240"/>
      <c r="C633" s="186"/>
      <c r="E633" s="186"/>
      <c r="F633" s="186"/>
      <c r="I633" s="186"/>
    </row>
    <row r="634" spans="2:9">
      <c r="B634" s="240"/>
      <c r="C634" s="186"/>
      <c r="E634" s="186"/>
      <c r="F634" s="186"/>
      <c r="I634" s="186"/>
    </row>
    <row r="635" spans="2:9">
      <c r="B635" s="240"/>
      <c r="C635" s="186"/>
      <c r="E635" s="186"/>
      <c r="F635" s="186"/>
      <c r="I635" s="186"/>
    </row>
    <row r="636" spans="2:9">
      <c r="B636" s="240"/>
      <c r="C636" s="186"/>
      <c r="E636" s="186"/>
      <c r="F636" s="186"/>
      <c r="I636" s="186"/>
    </row>
    <row r="637" spans="2:9">
      <c r="B637" s="240"/>
      <c r="C637" s="186"/>
      <c r="E637" s="186"/>
      <c r="F637" s="186"/>
      <c r="I637" s="186"/>
    </row>
    <row r="638" spans="2:9">
      <c r="B638" s="240"/>
      <c r="C638" s="186"/>
      <c r="E638" s="186"/>
      <c r="F638" s="186"/>
      <c r="I638" s="186"/>
    </row>
    <row r="639" spans="2:9">
      <c r="B639" s="240"/>
      <c r="C639" s="186"/>
      <c r="E639" s="186"/>
      <c r="F639" s="186"/>
      <c r="I639" s="186"/>
    </row>
    <row r="640" spans="2:9">
      <c r="B640" s="240"/>
      <c r="C640" s="186"/>
      <c r="E640" s="186"/>
      <c r="F640" s="186"/>
      <c r="I640" s="186"/>
    </row>
    <row r="641" spans="2:9">
      <c r="B641" s="240"/>
      <c r="C641" s="186"/>
      <c r="E641" s="186"/>
      <c r="F641" s="186"/>
      <c r="I641" s="186"/>
    </row>
    <row r="642" spans="2:9">
      <c r="B642" s="240"/>
      <c r="C642" s="186"/>
      <c r="E642" s="186"/>
      <c r="F642" s="186"/>
      <c r="I642" s="186"/>
    </row>
    <row r="643" spans="2:9">
      <c r="B643" s="240"/>
      <c r="C643" s="186"/>
      <c r="E643" s="186"/>
      <c r="F643" s="186"/>
      <c r="I643" s="186"/>
    </row>
    <row r="644" spans="2:9">
      <c r="B644" s="240"/>
      <c r="C644" s="186"/>
      <c r="E644" s="186"/>
      <c r="F644" s="186"/>
      <c r="I644" s="186"/>
    </row>
    <row r="645" spans="2:9">
      <c r="B645" s="240"/>
      <c r="C645" s="186"/>
      <c r="E645" s="186"/>
      <c r="F645" s="186"/>
      <c r="I645" s="186"/>
    </row>
    <row r="646" spans="2:9">
      <c r="B646" s="240"/>
      <c r="C646" s="186"/>
      <c r="E646" s="186"/>
      <c r="F646" s="186"/>
      <c r="I646" s="186"/>
    </row>
    <row r="647" spans="2:9">
      <c r="B647" s="240"/>
      <c r="C647" s="186"/>
      <c r="E647" s="186"/>
      <c r="F647" s="186"/>
      <c r="I647" s="186"/>
    </row>
    <row r="648" spans="2:9">
      <c r="B648" s="240"/>
      <c r="C648" s="186"/>
      <c r="E648" s="186"/>
      <c r="F648" s="186"/>
      <c r="I648" s="186"/>
    </row>
    <row r="649" spans="2:9">
      <c r="B649" s="240"/>
      <c r="C649" s="186"/>
      <c r="E649" s="186"/>
      <c r="F649" s="186"/>
      <c r="I649" s="186"/>
    </row>
    <row r="650" spans="2:9">
      <c r="B650" s="240"/>
      <c r="C650" s="186"/>
      <c r="E650" s="186"/>
      <c r="F650" s="186"/>
      <c r="I650" s="186"/>
    </row>
    <row r="651" spans="2:9">
      <c r="B651" s="240"/>
      <c r="C651" s="186"/>
      <c r="E651" s="186"/>
      <c r="F651" s="186"/>
      <c r="I651" s="186"/>
    </row>
    <row r="652" spans="2:9">
      <c r="B652" s="240"/>
      <c r="C652" s="186"/>
      <c r="E652" s="186"/>
      <c r="F652" s="186"/>
      <c r="I652" s="186"/>
    </row>
    <row r="653" spans="2:9">
      <c r="B653" s="240"/>
      <c r="C653" s="186"/>
      <c r="E653" s="186"/>
      <c r="F653" s="186"/>
      <c r="I653" s="186"/>
    </row>
    <row r="654" spans="2:9">
      <c r="B654" s="240"/>
      <c r="C654" s="186"/>
      <c r="E654" s="186"/>
      <c r="F654" s="186"/>
      <c r="I654" s="186"/>
    </row>
    <row r="655" spans="2:9">
      <c r="B655" s="240"/>
      <c r="C655" s="186"/>
      <c r="E655" s="186"/>
      <c r="F655" s="186"/>
      <c r="I655" s="186"/>
    </row>
    <row r="656" spans="2:9">
      <c r="B656" s="240"/>
      <c r="C656" s="186"/>
      <c r="E656" s="186"/>
      <c r="F656" s="186"/>
      <c r="I656" s="186"/>
    </row>
    <row r="657" spans="2:9">
      <c r="B657" s="240"/>
      <c r="C657" s="186"/>
      <c r="E657" s="186"/>
      <c r="F657" s="186"/>
      <c r="I657" s="186"/>
    </row>
    <row r="658" spans="2:9">
      <c r="B658" s="240"/>
      <c r="C658" s="186"/>
      <c r="E658" s="186"/>
      <c r="F658" s="186"/>
      <c r="I658" s="186"/>
    </row>
    <row r="659" spans="2:9">
      <c r="B659" s="240"/>
      <c r="C659" s="186"/>
      <c r="E659" s="186"/>
      <c r="F659" s="186"/>
      <c r="I659" s="186"/>
    </row>
    <row r="660" spans="2:9">
      <c r="B660" s="240"/>
      <c r="C660" s="186"/>
      <c r="E660" s="186"/>
      <c r="F660" s="186"/>
      <c r="I660" s="186"/>
    </row>
    <row r="661" spans="2:9">
      <c r="B661" s="240"/>
      <c r="C661" s="186"/>
      <c r="E661" s="186"/>
      <c r="F661" s="186"/>
      <c r="I661" s="186"/>
    </row>
    <row r="662" spans="2:9">
      <c r="B662" s="240"/>
      <c r="C662" s="186"/>
      <c r="E662" s="186"/>
      <c r="F662" s="186"/>
      <c r="I662" s="186"/>
    </row>
    <row r="663" spans="2:9">
      <c r="B663" s="240"/>
      <c r="C663" s="186"/>
      <c r="E663" s="186"/>
      <c r="F663" s="186"/>
      <c r="I663" s="186"/>
    </row>
    <row r="664" spans="2:9">
      <c r="B664" s="240"/>
      <c r="C664" s="186"/>
      <c r="E664" s="186"/>
      <c r="F664" s="186"/>
      <c r="I664" s="186"/>
    </row>
    <row r="665" spans="2:9">
      <c r="B665" s="240"/>
      <c r="C665" s="186"/>
      <c r="E665" s="186"/>
      <c r="F665" s="186"/>
      <c r="I665" s="186"/>
    </row>
    <row r="666" spans="2:9">
      <c r="B666" s="240"/>
      <c r="C666" s="186"/>
      <c r="E666" s="186"/>
      <c r="F666" s="186"/>
      <c r="I666" s="186"/>
    </row>
    <row r="667" spans="2:9">
      <c r="B667" s="240"/>
      <c r="C667" s="186"/>
      <c r="E667" s="186"/>
      <c r="F667" s="186"/>
      <c r="I667" s="186"/>
    </row>
    <row r="668" spans="2:9">
      <c r="B668" s="240"/>
      <c r="C668" s="186"/>
      <c r="E668" s="186"/>
      <c r="F668" s="186"/>
      <c r="I668" s="186"/>
    </row>
    <row r="669" spans="2:9">
      <c r="B669" s="240"/>
      <c r="C669" s="186"/>
      <c r="E669" s="186"/>
      <c r="F669" s="186"/>
      <c r="I669" s="186"/>
    </row>
    <row r="670" spans="2:9">
      <c r="B670" s="240"/>
      <c r="C670" s="186"/>
      <c r="E670" s="186"/>
      <c r="F670" s="186"/>
      <c r="I670" s="186"/>
    </row>
    <row r="671" spans="2:9">
      <c r="B671" s="240"/>
      <c r="C671" s="186"/>
      <c r="E671" s="186"/>
      <c r="F671" s="186"/>
      <c r="I671" s="186"/>
    </row>
    <row r="672" spans="2:9">
      <c r="B672" s="240"/>
      <c r="C672" s="186"/>
      <c r="E672" s="186"/>
      <c r="F672" s="186"/>
      <c r="I672" s="186"/>
    </row>
    <row r="673" spans="2:9">
      <c r="B673" s="240"/>
      <c r="C673" s="186"/>
      <c r="E673" s="186"/>
      <c r="F673" s="186"/>
      <c r="I673" s="186"/>
    </row>
    <row r="674" spans="2:9">
      <c r="B674" s="240"/>
      <c r="C674" s="186"/>
      <c r="E674" s="186"/>
      <c r="F674" s="186"/>
      <c r="I674" s="186"/>
    </row>
    <row r="675" spans="2:9">
      <c r="B675" s="240"/>
      <c r="C675" s="186"/>
      <c r="E675" s="186"/>
      <c r="F675" s="186"/>
      <c r="I675" s="186"/>
    </row>
    <row r="676" spans="2:9">
      <c r="B676" s="240"/>
      <c r="C676" s="186"/>
      <c r="E676" s="186"/>
      <c r="F676" s="186"/>
      <c r="I676" s="186"/>
    </row>
    <row r="677" spans="2:9">
      <c r="B677" s="240"/>
      <c r="C677" s="186"/>
      <c r="E677" s="186"/>
      <c r="F677" s="186"/>
      <c r="I677" s="186"/>
    </row>
    <row r="678" spans="2:9">
      <c r="B678" s="240"/>
      <c r="C678" s="186"/>
      <c r="E678" s="186"/>
      <c r="F678" s="186"/>
      <c r="I678" s="186"/>
    </row>
    <row r="679" spans="2:9">
      <c r="B679" s="240"/>
      <c r="C679" s="186"/>
      <c r="E679" s="186"/>
      <c r="F679" s="186"/>
      <c r="I679" s="186"/>
    </row>
    <row r="680" spans="2:9">
      <c r="B680" s="240"/>
      <c r="C680" s="186"/>
      <c r="E680" s="186"/>
      <c r="F680" s="186"/>
      <c r="I680" s="186"/>
    </row>
    <row r="681" spans="2:9">
      <c r="B681" s="240"/>
      <c r="C681" s="186"/>
      <c r="E681" s="186"/>
      <c r="F681" s="186"/>
      <c r="I681" s="186"/>
    </row>
    <row r="682" spans="2:9">
      <c r="B682" s="240"/>
      <c r="C682" s="186"/>
      <c r="E682" s="186"/>
      <c r="F682" s="186"/>
      <c r="I682" s="186"/>
    </row>
    <row r="683" spans="2:9">
      <c r="B683" s="240"/>
      <c r="C683" s="186"/>
      <c r="E683" s="186"/>
      <c r="F683" s="186"/>
      <c r="I683" s="186"/>
    </row>
    <row r="684" spans="2:9">
      <c r="B684" s="240"/>
      <c r="C684" s="186"/>
      <c r="E684" s="186"/>
      <c r="F684" s="186"/>
      <c r="I684" s="186"/>
    </row>
    <row r="685" spans="2:9">
      <c r="B685" s="240"/>
      <c r="C685" s="186"/>
      <c r="E685" s="186"/>
      <c r="F685" s="186"/>
      <c r="I685" s="186"/>
    </row>
    <row r="686" spans="2:9">
      <c r="B686" s="240"/>
      <c r="C686" s="186"/>
      <c r="E686" s="186"/>
      <c r="F686" s="186"/>
      <c r="I686" s="186"/>
    </row>
    <row r="687" spans="2:9">
      <c r="B687" s="240"/>
      <c r="C687" s="186"/>
      <c r="E687" s="186"/>
      <c r="F687" s="186"/>
      <c r="I687" s="186"/>
    </row>
    <row r="688" spans="2:9">
      <c r="B688" s="240"/>
      <c r="C688" s="186"/>
      <c r="E688" s="186"/>
      <c r="F688" s="186"/>
      <c r="I688" s="186"/>
    </row>
    <row r="689" spans="2:9">
      <c r="B689" s="240"/>
      <c r="C689" s="186"/>
      <c r="E689" s="186"/>
      <c r="F689" s="186"/>
      <c r="I689" s="186"/>
    </row>
    <row r="690" spans="2:9">
      <c r="B690" s="240"/>
      <c r="C690" s="186"/>
      <c r="E690" s="186"/>
      <c r="F690" s="186"/>
      <c r="I690" s="186"/>
    </row>
    <row r="691" spans="2:9">
      <c r="B691" s="240"/>
      <c r="C691" s="186"/>
      <c r="E691" s="186"/>
      <c r="F691" s="186"/>
      <c r="I691" s="186"/>
    </row>
    <row r="692" spans="2:9">
      <c r="B692" s="240"/>
      <c r="C692" s="186"/>
      <c r="E692" s="186"/>
      <c r="F692" s="186"/>
      <c r="I692" s="186"/>
    </row>
    <row r="693" spans="2:9">
      <c r="B693" s="240"/>
      <c r="C693" s="186"/>
      <c r="E693" s="186"/>
      <c r="F693" s="186"/>
      <c r="I693" s="186"/>
    </row>
    <row r="694" spans="2:9">
      <c r="B694" s="240"/>
      <c r="C694" s="186"/>
      <c r="E694" s="186"/>
      <c r="F694" s="186"/>
      <c r="I694" s="186"/>
    </row>
    <row r="695" spans="2:9">
      <c r="B695" s="240"/>
      <c r="C695" s="186"/>
      <c r="E695" s="186"/>
      <c r="F695" s="186"/>
      <c r="I695" s="186"/>
    </row>
    <row r="696" spans="2:9">
      <c r="B696" s="240"/>
      <c r="C696" s="186"/>
      <c r="E696" s="186"/>
      <c r="F696" s="186"/>
      <c r="I696" s="186"/>
    </row>
    <row r="697" spans="2:9">
      <c r="B697" s="240"/>
      <c r="C697" s="186"/>
      <c r="E697" s="186"/>
      <c r="F697" s="186"/>
      <c r="I697" s="186"/>
    </row>
    <row r="698" spans="2:9">
      <c r="B698" s="240"/>
      <c r="C698" s="186"/>
      <c r="E698" s="186"/>
      <c r="F698" s="186"/>
      <c r="I698" s="186"/>
    </row>
    <row r="699" spans="2:9">
      <c r="B699" s="240"/>
      <c r="C699" s="186"/>
      <c r="E699" s="186"/>
      <c r="F699" s="186"/>
      <c r="I699" s="186"/>
    </row>
    <row r="700" spans="2:9">
      <c r="B700" s="240"/>
      <c r="C700" s="186"/>
      <c r="E700" s="186"/>
      <c r="F700" s="186"/>
      <c r="I700" s="186"/>
    </row>
    <row r="701" spans="2:9">
      <c r="B701" s="240"/>
      <c r="C701" s="186"/>
      <c r="E701" s="186"/>
      <c r="F701" s="186"/>
      <c r="I701" s="186"/>
    </row>
    <row r="702" spans="2:9">
      <c r="B702" s="240"/>
      <c r="C702" s="186"/>
      <c r="E702" s="186"/>
      <c r="F702" s="186"/>
      <c r="I702" s="186"/>
    </row>
    <row r="703" spans="2:9">
      <c r="B703" s="240"/>
      <c r="C703" s="186"/>
      <c r="E703" s="186"/>
      <c r="F703" s="186"/>
      <c r="I703" s="186"/>
    </row>
    <row r="704" spans="2:9">
      <c r="B704" s="240"/>
      <c r="C704" s="186"/>
      <c r="E704" s="186"/>
      <c r="F704" s="186"/>
      <c r="I704" s="186"/>
    </row>
    <row r="705" spans="2:9">
      <c r="B705" s="240"/>
      <c r="C705" s="186"/>
      <c r="E705" s="186"/>
      <c r="F705" s="186"/>
      <c r="I705" s="186"/>
    </row>
    <row r="706" spans="2:9">
      <c r="B706" s="240"/>
      <c r="C706" s="186"/>
      <c r="E706" s="186"/>
      <c r="F706" s="186"/>
      <c r="I706" s="186"/>
    </row>
    <row r="707" spans="2:9">
      <c r="B707" s="240"/>
      <c r="C707" s="186"/>
      <c r="E707" s="186"/>
      <c r="F707" s="186"/>
      <c r="I707" s="186"/>
    </row>
    <row r="708" spans="2:9">
      <c r="B708" s="240"/>
      <c r="C708" s="186"/>
      <c r="E708" s="186"/>
      <c r="F708" s="186"/>
      <c r="I708" s="186"/>
    </row>
    <row r="709" spans="2:9">
      <c r="B709" s="240"/>
      <c r="C709" s="186"/>
      <c r="E709" s="186"/>
      <c r="F709" s="186"/>
      <c r="I709" s="186"/>
    </row>
    <row r="710" spans="2:9">
      <c r="B710" s="240"/>
      <c r="C710" s="186"/>
      <c r="E710" s="186"/>
      <c r="F710" s="186"/>
      <c r="I710" s="186"/>
    </row>
    <row r="711" spans="2:9">
      <c r="B711" s="240"/>
      <c r="C711" s="186"/>
      <c r="E711" s="186"/>
      <c r="F711" s="186"/>
      <c r="I711" s="186"/>
    </row>
    <row r="712" spans="2:9">
      <c r="B712" s="240"/>
      <c r="C712" s="186"/>
      <c r="E712" s="186"/>
      <c r="F712" s="186"/>
      <c r="I712" s="186"/>
    </row>
    <row r="713" spans="2:9">
      <c r="B713" s="240"/>
      <c r="C713" s="186"/>
      <c r="E713" s="186"/>
      <c r="F713" s="186"/>
      <c r="I713" s="186"/>
    </row>
    <row r="714" spans="2:9">
      <c r="B714" s="240"/>
      <c r="C714" s="186"/>
      <c r="E714" s="186"/>
      <c r="F714" s="186"/>
      <c r="I714" s="186"/>
    </row>
    <row r="715" spans="2:9">
      <c r="B715" s="240"/>
      <c r="C715" s="186"/>
      <c r="E715" s="186"/>
      <c r="F715" s="186"/>
      <c r="I715" s="186"/>
    </row>
    <row r="716" spans="2:9">
      <c r="B716" s="240"/>
      <c r="C716" s="186"/>
      <c r="E716" s="186"/>
      <c r="F716" s="186"/>
      <c r="I716" s="186"/>
    </row>
    <row r="717" spans="2:9">
      <c r="B717" s="240"/>
      <c r="C717" s="186"/>
      <c r="E717" s="186"/>
      <c r="F717" s="186"/>
      <c r="I717" s="186"/>
    </row>
    <row r="718" spans="2:9">
      <c r="B718" s="240"/>
      <c r="C718" s="186"/>
      <c r="E718" s="186"/>
      <c r="F718" s="186"/>
      <c r="I718" s="186"/>
    </row>
    <row r="719" spans="2:9">
      <c r="B719" s="240"/>
      <c r="C719" s="186"/>
      <c r="E719" s="186"/>
      <c r="F719" s="186"/>
      <c r="I719" s="186"/>
    </row>
    <row r="720" spans="2:9">
      <c r="B720" s="240"/>
      <c r="C720" s="186"/>
      <c r="E720" s="186"/>
      <c r="F720" s="186"/>
      <c r="I720" s="186"/>
    </row>
    <row r="721" spans="2:9">
      <c r="B721" s="240"/>
      <c r="C721" s="186"/>
      <c r="E721" s="186"/>
      <c r="F721" s="186"/>
      <c r="I721" s="186"/>
    </row>
    <row r="722" spans="2:9">
      <c r="B722" s="240"/>
      <c r="C722" s="186"/>
      <c r="E722" s="186"/>
      <c r="F722" s="186"/>
      <c r="I722" s="186"/>
    </row>
    <row r="723" spans="2:9">
      <c r="B723" s="240"/>
      <c r="C723" s="186"/>
      <c r="E723" s="186"/>
      <c r="F723" s="186"/>
      <c r="I723" s="186"/>
    </row>
    <row r="724" spans="2:9">
      <c r="B724" s="240"/>
      <c r="C724" s="186"/>
      <c r="E724" s="186"/>
      <c r="F724" s="186"/>
      <c r="I724" s="186"/>
    </row>
    <row r="725" spans="2:9">
      <c r="B725" s="240"/>
      <c r="C725" s="186"/>
      <c r="E725" s="186"/>
      <c r="F725" s="186"/>
      <c r="I725" s="186"/>
    </row>
    <row r="726" spans="2:9">
      <c r="B726" s="240"/>
      <c r="C726" s="186"/>
      <c r="E726" s="186"/>
      <c r="F726" s="186"/>
      <c r="I726" s="186"/>
    </row>
    <row r="727" spans="2:9">
      <c r="B727" s="240"/>
      <c r="C727" s="186"/>
      <c r="E727" s="186"/>
      <c r="F727" s="186"/>
      <c r="I727" s="186"/>
    </row>
    <row r="728" spans="2:9">
      <c r="B728" s="240"/>
      <c r="C728" s="186"/>
      <c r="E728" s="186"/>
      <c r="F728" s="186"/>
      <c r="I728" s="186"/>
    </row>
    <row r="729" spans="2:9">
      <c r="B729" s="240"/>
      <c r="C729" s="186"/>
      <c r="E729" s="186"/>
      <c r="F729" s="186"/>
      <c r="I729" s="186"/>
    </row>
    <row r="730" spans="2:9">
      <c r="B730" s="240"/>
      <c r="C730" s="186"/>
      <c r="E730" s="186"/>
      <c r="F730" s="186"/>
      <c r="I730" s="186"/>
    </row>
    <row r="731" spans="2:9">
      <c r="B731" s="240"/>
      <c r="C731" s="186"/>
      <c r="E731" s="186"/>
      <c r="F731" s="186"/>
      <c r="I731" s="186"/>
    </row>
    <row r="732" spans="2:9">
      <c r="B732" s="240"/>
      <c r="C732" s="186"/>
      <c r="E732" s="186"/>
      <c r="F732" s="186"/>
      <c r="I732" s="186"/>
    </row>
    <row r="733" spans="2:9">
      <c r="B733" s="240"/>
      <c r="C733" s="186"/>
      <c r="E733" s="186"/>
      <c r="F733" s="186"/>
      <c r="I733" s="186"/>
    </row>
    <row r="734" spans="2:9">
      <c r="B734" s="240"/>
      <c r="C734" s="186"/>
      <c r="E734" s="186"/>
      <c r="F734" s="186"/>
      <c r="I734" s="186"/>
    </row>
    <row r="735" spans="2:9">
      <c r="B735" s="240"/>
      <c r="C735" s="186"/>
      <c r="E735" s="186"/>
      <c r="F735" s="186"/>
      <c r="I735" s="186"/>
    </row>
    <row r="736" spans="2:9">
      <c r="B736" s="240"/>
      <c r="C736" s="186"/>
      <c r="E736" s="186"/>
      <c r="F736" s="186"/>
      <c r="I736" s="186"/>
    </row>
    <row r="737" spans="2:9">
      <c r="B737" s="240"/>
      <c r="C737" s="186"/>
      <c r="E737" s="186"/>
      <c r="F737" s="186"/>
      <c r="I737" s="186"/>
    </row>
    <row r="738" spans="2:9">
      <c r="B738" s="240"/>
      <c r="C738" s="186"/>
      <c r="E738" s="186"/>
      <c r="F738" s="186"/>
      <c r="I738" s="186"/>
    </row>
    <row r="739" spans="2:9">
      <c r="B739" s="240"/>
      <c r="C739" s="186"/>
      <c r="E739" s="186"/>
      <c r="F739" s="186"/>
      <c r="I739" s="186"/>
    </row>
    <row r="740" spans="2:9">
      <c r="B740" s="240"/>
      <c r="C740" s="186"/>
      <c r="E740" s="186"/>
      <c r="F740" s="186"/>
      <c r="I740" s="186"/>
    </row>
    <row r="741" spans="2:9">
      <c r="B741" s="240"/>
      <c r="C741" s="186"/>
      <c r="E741" s="186"/>
      <c r="F741" s="186"/>
      <c r="I741" s="186"/>
    </row>
    <row r="742" spans="2:9">
      <c r="B742" s="240"/>
      <c r="C742" s="186"/>
      <c r="E742" s="186"/>
      <c r="F742" s="186"/>
      <c r="I742" s="186"/>
    </row>
    <row r="743" spans="2:9">
      <c r="B743" s="240"/>
      <c r="C743" s="186"/>
      <c r="E743" s="186"/>
      <c r="F743" s="186"/>
      <c r="I743" s="186"/>
    </row>
    <row r="744" spans="2:9">
      <c r="B744" s="240"/>
      <c r="C744" s="186"/>
      <c r="E744" s="186"/>
      <c r="F744" s="186"/>
      <c r="I744" s="186"/>
    </row>
    <row r="745" spans="2:9">
      <c r="B745" s="240"/>
      <c r="C745" s="186"/>
      <c r="E745" s="186"/>
      <c r="F745" s="186"/>
      <c r="I745" s="186"/>
    </row>
    <row r="746" spans="2:9">
      <c r="B746" s="240"/>
      <c r="C746" s="186"/>
      <c r="E746" s="186"/>
      <c r="F746" s="186"/>
      <c r="I746" s="186"/>
    </row>
    <row r="747" spans="2:9">
      <c r="B747" s="240"/>
      <c r="C747" s="186"/>
      <c r="E747" s="186"/>
      <c r="F747" s="186"/>
      <c r="I747" s="186"/>
    </row>
    <row r="748" spans="2:9">
      <c r="B748" s="240"/>
      <c r="C748" s="186"/>
      <c r="E748" s="186"/>
      <c r="F748" s="186"/>
      <c r="I748" s="186"/>
    </row>
    <row r="749" spans="2:9">
      <c r="B749" s="240"/>
      <c r="C749" s="186"/>
      <c r="E749" s="186"/>
      <c r="F749" s="186"/>
      <c r="I749" s="186"/>
    </row>
    <row r="750" spans="2:9">
      <c r="B750" s="240"/>
      <c r="C750" s="186"/>
      <c r="E750" s="186"/>
      <c r="F750" s="186"/>
      <c r="I750" s="186"/>
    </row>
    <row r="751" spans="2:9">
      <c r="B751" s="240"/>
      <c r="C751" s="186"/>
      <c r="E751" s="186"/>
      <c r="F751" s="186"/>
      <c r="I751" s="186"/>
    </row>
    <row r="752" spans="2:9">
      <c r="B752" s="240"/>
      <c r="C752" s="186"/>
      <c r="E752" s="186"/>
      <c r="F752" s="186"/>
      <c r="I752" s="186"/>
    </row>
    <row r="753" spans="2:9">
      <c r="B753" s="240"/>
      <c r="C753" s="186"/>
      <c r="E753" s="186"/>
      <c r="F753" s="186"/>
      <c r="I753" s="186"/>
    </row>
    <row r="754" spans="2:9">
      <c r="B754" s="240"/>
      <c r="C754" s="186"/>
      <c r="E754" s="186"/>
      <c r="F754" s="186"/>
      <c r="I754" s="186"/>
    </row>
    <row r="755" spans="2:9">
      <c r="B755" s="240"/>
      <c r="C755" s="186"/>
      <c r="E755" s="186"/>
      <c r="F755" s="186"/>
      <c r="I755" s="186"/>
    </row>
    <row r="756" spans="2:9">
      <c r="B756" s="240"/>
      <c r="C756" s="186"/>
      <c r="E756" s="186"/>
      <c r="F756" s="186"/>
      <c r="I756" s="186"/>
    </row>
    <row r="757" spans="2:9">
      <c r="B757" s="240"/>
      <c r="C757" s="186"/>
      <c r="E757" s="186"/>
      <c r="F757" s="186"/>
      <c r="I757" s="186"/>
    </row>
    <row r="758" spans="2:9">
      <c r="B758" s="240"/>
      <c r="C758" s="186"/>
      <c r="E758" s="186"/>
      <c r="F758" s="186"/>
      <c r="I758" s="186"/>
    </row>
    <row r="759" spans="2:9">
      <c r="B759" s="240"/>
      <c r="C759" s="186"/>
      <c r="E759" s="186"/>
      <c r="F759" s="186"/>
      <c r="I759" s="186"/>
    </row>
    <row r="760" spans="2:9">
      <c r="B760" s="240"/>
      <c r="C760" s="186"/>
      <c r="E760" s="186"/>
      <c r="F760" s="186"/>
      <c r="I760" s="186"/>
    </row>
    <row r="761" spans="2:9">
      <c r="B761" s="240"/>
      <c r="C761" s="186"/>
      <c r="E761" s="186"/>
      <c r="F761" s="186"/>
      <c r="I761" s="186"/>
    </row>
    <row r="762" spans="2:9">
      <c r="B762" s="240"/>
      <c r="C762" s="186"/>
      <c r="E762" s="186"/>
      <c r="F762" s="186"/>
      <c r="I762" s="186"/>
    </row>
    <row r="763" spans="2:9">
      <c r="B763" s="240"/>
      <c r="C763" s="186"/>
      <c r="E763" s="186"/>
      <c r="F763" s="186"/>
      <c r="I763" s="186"/>
    </row>
    <row r="764" spans="2:9">
      <c r="B764" s="240"/>
      <c r="C764" s="186"/>
      <c r="E764" s="186"/>
      <c r="F764" s="186"/>
      <c r="I764" s="186"/>
    </row>
    <row r="765" spans="2:9">
      <c r="B765" s="240"/>
      <c r="C765" s="186"/>
      <c r="E765" s="186"/>
      <c r="F765" s="186"/>
      <c r="I765" s="186"/>
    </row>
    <row r="766" spans="2:9">
      <c r="B766" s="240"/>
      <c r="C766" s="186"/>
      <c r="E766" s="186"/>
      <c r="F766" s="186"/>
      <c r="I766" s="186"/>
    </row>
    <row r="767" spans="2:9">
      <c r="B767" s="240"/>
      <c r="C767" s="186"/>
      <c r="E767" s="186"/>
      <c r="F767" s="186"/>
      <c r="I767" s="186"/>
    </row>
    <row r="768" spans="2:9">
      <c r="B768" s="240"/>
      <c r="C768" s="186"/>
      <c r="E768" s="186"/>
      <c r="F768" s="186"/>
      <c r="I768" s="186"/>
    </row>
    <row r="769" spans="2:9">
      <c r="B769" s="240"/>
      <c r="C769" s="186"/>
      <c r="E769" s="186"/>
      <c r="F769" s="186"/>
      <c r="I769" s="186"/>
    </row>
    <row r="770" spans="2:9">
      <c r="B770" s="240"/>
      <c r="C770" s="186"/>
      <c r="E770" s="186"/>
      <c r="F770" s="186"/>
      <c r="I770" s="186"/>
    </row>
    <row r="771" spans="2:9">
      <c r="B771" s="240"/>
      <c r="C771" s="186"/>
      <c r="E771" s="186"/>
      <c r="F771" s="186"/>
      <c r="I771" s="186"/>
    </row>
    <row r="772" spans="2:9">
      <c r="B772" s="240"/>
      <c r="C772" s="186"/>
      <c r="E772" s="186"/>
      <c r="F772" s="186"/>
      <c r="I772" s="186"/>
    </row>
    <row r="773" spans="2:9">
      <c r="B773" s="240"/>
      <c r="C773" s="186"/>
      <c r="E773" s="186"/>
      <c r="F773" s="186"/>
      <c r="I773" s="186"/>
    </row>
    <row r="774" spans="2:9">
      <c r="B774" s="240"/>
      <c r="C774" s="186"/>
      <c r="E774" s="186"/>
      <c r="F774" s="186"/>
      <c r="I774" s="186"/>
    </row>
    <row r="775" spans="2:9">
      <c r="B775" s="240"/>
      <c r="C775" s="186"/>
      <c r="E775" s="186"/>
      <c r="F775" s="186"/>
      <c r="I775" s="186"/>
    </row>
    <row r="776" spans="2:9">
      <c r="B776" s="240"/>
      <c r="C776" s="186"/>
      <c r="E776" s="186"/>
      <c r="F776" s="186"/>
      <c r="I776" s="186"/>
    </row>
    <row r="777" spans="2:9">
      <c r="B777" s="240"/>
      <c r="C777" s="186"/>
      <c r="E777" s="186"/>
      <c r="F777" s="186"/>
      <c r="I777" s="186"/>
    </row>
    <row r="778" spans="2:9">
      <c r="B778" s="240"/>
      <c r="C778" s="186"/>
      <c r="E778" s="186"/>
      <c r="F778" s="186"/>
      <c r="I778" s="186"/>
    </row>
    <row r="779" spans="2:9">
      <c r="B779" s="240"/>
      <c r="C779" s="186"/>
      <c r="E779" s="186"/>
      <c r="F779" s="186"/>
      <c r="I779" s="186"/>
    </row>
    <row r="780" spans="2:9">
      <c r="B780" s="240"/>
      <c r="C780" s="186"/>
      <c r="E780" s="186"/>
      <c r="F780" s="186"/>
      <c r="I780" s="186"/>
    </row>
    <row r="781" spans="2:9">
      <c r="B781" s="240"/>
      <c r="C781" s="186"/>
      <c r="E781" s="186"/>
      <c r="F781" s="186"/>
      <c r="I781" s="186"/>
    </row>
    <row r="782" spans="2:9">
      <c r="B782" s="240"/>
      <c r="C782" s="186"/>
      <c r="E782" s="186"/>
      <c r="F782" s="186"/>
      <c r="I782" s="186"/>
    </row>
    <row r="783" spans="2:9">
      <c r="B783" s="240"/>
      <c r="C783" s="186"/>
      <c r="E783" s="186"/>
      <c r="F783" s="186"/>
      <c r="I783" s="186"/>
    </row>
    <row r="784" spans="2:9">
      <c r="B784" s="240"/>
      <c r="C784" s="186"/>
      <c r="E784" s="186"/>
      <c r="F784" s="186"/>
      <c r="I784" s="186"/>
    </row>
    <row r="785" spans="2:9">
      <c r="B785" s="240"/>
      <c r="C785" s="186"/>
      <c r="E785" s="186"/>
      <c r="F785" s="186"/>
      <c r="I785" s="186"/>
    </row>
    <row r="786" spans="2:9">
      <c r="B786" s="240"/>
      <c r="C786" s="186"/>
      <c r="E786" s="186"/>
      <c r="F786" s="186"/>
      <c r="I786" s="186"/>
    </row>
    <row r="787" spans="2:9">
      <c r="B787" s="240"/>
      <c r="C787" s="186"/>
      <c r="E787" s="186"/>
      <c r="F787" s="186"/>
      <c r="I787" s="186"/>
    </row>
    <row r="788" spans="2:9">
      <c r="B788" s="240"/>
      <c r="C788" s="186"/>
      <c r="E788" s="186"/>
      <c r="F788" s="186"/>
      <c r="I788" s="186"/>
    </row>
    <row r="789" spans="2:9">
      <c r="B789" s="240"/>
      <c r="C789" s="186"/>
      <c r="E789" s="186"/>
      <c r="F789" s="186"/>
      <c r="I789" s="186"/>
    </row>
    <row r="790" spans="2:9">
      <c r="B790" s="240"/>
      <c r="C790" s="186"/>
      <c r="E790" s="186"/>
      <c r="F790" s="186"/>
      <c r="I790" s="186"/>
    </row>
    <row r="791" spans="2:9">
      <c r="B791" s="240"/>
      <c r="C791" s="186"/>
      <c r="E791" s="186"/>
      <c r="F791" s="186"/>
      <c r="I791" s="186"/>
    </row>
    <row r="792" spans="2:9">
      <c r="B792" s="240"/>
      <c r="C792" s="186"/>
      <c r="E792" s="186"/>
      <c r="F792" s="186"/>
      <c r="I792" s="186"/>
    </row>
    <row r="793" spans="2:9">
      <c r="B793" s="240"/>
      <c r="C793" s="186"/>
      <c r="E793" s="186"/>
      <c r="F793" s="186"/>
      <c r="I793" s="186"/>
    </row>
    <row r="794" spans="2:9">
      <c r="B794" s="240"/>
      <c r="C794" s="186"/>
      <c r="E794" s="186"/>
      <c r="F794" s="186"/>
      <c r="I794" s="186"/>
    </row>
    <row r="795" spans="2:9">
      <c r="B795" s="240"/>
      <c r="C795" s="186"/>
      <c r="E795" s="186"/>
      <c r="F795" s="186"/>
      <c r="I795" s="186"/>
    </row>
    <row r="796" spans="2:9">
      <c r="B796" s="240"/>
      <c r="C796" s="186"/>
      <c r="E796" s="186"/>
      <c r="F796" s="186"/>
      <c r="I796" s="186"/>
    </row>
    <row r="797" spans="2:9">
      <c r="B797" s="240"/>
      <c r="C797" s="186"/>
      <c r="E797" s="186"/>
      <c r="F797" s="186"/>
      <c r="I797" s="186"/>
    </row>
    <row r="798" spans="2:9">
      <c r="B798" s="240"/>
      <c r="C798" s="186"/>
      <c r="E798" s="186"/>
      <c r="F798" s="186"/>
      <c r="I798" s="186"/>
    </row>
    <row r="799" spans="2:9">
      <c r="B799" s="240"/>
      <c r="C799" s="186"/>
      <c r="E799" s="186"/>
      <c r="F799" s="186"/>
      <c r="I799" s="186"/>
    </row>
    <row r="800" spans="2:9">
      <c r="B800" s="240"/>
      <c r="C800" s="186"/>
      <c r="E800" s="186"/>
      <c r="F800" s="186"/>
      <c r="I800" s="186"/>
    </row>
    <row r="801" spans="2:9">
      <c r="B801" s="240"/>
      <c r="C801" s="186"/>
      <c r="E801" s="186"/>
      <c r="F801" s="186"/>
      <c r="I801" s="186"/>
    </row>
    <row r="802" spans="2:9">
      <c r="B802" s="240"/>
      <c r="C802" s="186"/>
      <c r="E802" s="186"/>
      <c r="F802" s="186"/>
      <c r="I802" s="186"/>
    </row>
    <row r="803" spans="2:9">
      <c r="B803" s="240"/>
      <c r="C803" s="186"/>
      <c r="E803" s="186"/>
      <c r="F803" s="186"/>
      <c r="I803" s="186"/>
    </row>
    <row r="804" spans="2:9">
      <c r="B804" s="240"/>
      <c r="C804" s="186"/>
      <c r="E804" s="186"/>
      <c r="F804" s="186"/>
      <c r="I804" s="186"/>
    </row>
    <row r="805" spans="2:9">
      <c r="B805" s="240"/>
      <c r="C805" s="186"/>
      <c r="E805" s="186"/>
      <c r="F805" s="186"/>
      <c r="I805" s="186"/>
    </row>
    <row r="806" spans="2:9">
      <c r="B806" s="240"/>
      <c r="C806" s="186"/>
      <c r="E806" s="186"/>
      <c r="F806" s="186"/>
      <c r="I806" s="186"/>
    </row>
    <row r="807" spans="2:9">
      <c r="B807" s="240"/>
      <c r="C807" s="186"/>
      <c r="E807" s="186"/>
      <c r="F807" s="186"/>
      <c r="I807" s="186"/>
    </row>
    <row r="808" spans="2:9">
      <c r="B808" s="240"/>
      <c r="C808" s="186"/>
      <c r="E808" s="186"/>
      <c r="F808" s="186"/>
      <c r="I808" s="186"/>
    </row>
    <row r="809" spans="2:9">
      <c r="B809" s="240"/>
      <c r="C809" s="186"/>
      <c r="E809" s="186"/>
      <c r="F809" s="186"/>
      <c r="I809" s="186"/>
    </row>
    <row r="810" spans="2:9">
      <c r="B810" s="240"/>
      <c r="C810" s="186"/>
      <c r="E810" s="186"/>
      <c r="F810" s="186"/>
      <c r="I810" s="186"/>
    </row>
    <row r="811" spans="2:9">
      <c r="B811" s="240"/>
      <c r="C811" s="186"/>
      <c r="E811" s="186"/>
      <c r="F811" s="186"/>
      <c r="I811" s="186"/>
    </row>
    <row r="812" spans="2:9">
      <c r="B812" s="240"/>
      <c r="C812" s="186"/>
      <c r="E812" s="186"/>
      <c r="F812" s="186"/>
      <c r="I812" s="186"/>
    </row>
    <row r="813" spans="2:9">
      <c r="B813" s="240"/>
      <c r="C813" s="186"/>
      <c r="E813" s="186"/>
      <c r="F813" s="186"/>
      <c r="I813" s="186"/>
    </row>
    <row r="814" spans="2:9">
      <c r="B814" s="240"/>
      <c r="C814" s="186"/>
      <c r="E814" s="186"/>
      <c r="F814" s="186"/>
      <c r="I814" s="186"/>
    </row>
    <row r="815" spans="2:9">
      <c r="B815" s="240"/>
      <c r="C815" s="186"/>
      <c r="E815" s="186"/>
      <c r="F815" s="186"/>
      <c r="I815" s="186"/>
    </row>
    <row r="816" spans="2:9">
      <c r="B816" s="240"/>
      <c r="C816" s="186"/>
      <c r="E816" s="186"/>
      <c r="F816" s="186"/>
      <c r="I816" s="186"/>
    </row>
    <row r="817" spans="2:9">
      <c r="B817" s="240"/>
      <c r="C817" s="186"/>
      <c r="E817" s="186"/>
      <c r="F817" s="186"/>
      <c r="I817" s="186"/>
    </row>
    <row r="818" spans="2:9">
      <c r="B818" s="240"/>
      <c r="C818" s="186"/>
      <c r="E818" s="186"/>
      <c r="F818" s="186"/>
      <c r="I818" s="186"/>
    </row>
    <row r="819" spans="2:9">
      <c r="B819" s="240"/>
      <c r="C819" s="186"/>
      <c r="E819" s="186"/>
      <c r="F819" s="186"/>
      <c r="I819" s="186"/>
    </row>
    <row r="820" spans="2:9">
      <c r="B820" s="240"/>
      <c r="C820" s="186"/>
      <c r="E820" s="186"/>
      <c r="F820" s="186"/>
      <c r="I820" s="186"/>
    </row>
    <row r="821" spans="2:9">
      <c r="B821" s="240"/>
      <c r="C821" s="186"/>
      <c r="E821" s="186"/>
      <c r="F821" s="186"/>
      <c r="I821" s="186"/>
    </row>
    <row r="822" spans="2:9">
      <c r="B822" s="240"/>
      <c r="C822" s="186"/>
      <c r="E822" s="186"/>
      <c r="F822" s="186"/>
      <c r="I822" s="186"/>
    </row>
    <row r="823" spans="2:9">
      <c r="B823" s="240"/>
      <c r="C823" s="186"/>
      <c r="E823" s="186"/>
      <c r="F823" s="186"/>
      <c r="I823" s="186"/>
    </row>
    <row r="824" spans="2:9">
      <c r="B824" s="240"/>
      <c r="C824" s="186"/>
      <c r="E824" s="186"/>
      <c r="F824" s="186"/>
      <c r="I824" s="186"/>
    </row>
    <row r="825" spans="2:9">
      <c r="B825" s="240"/>
      <c r="C825" s="186"/>
      <c r="E825" s="186"/>
      <c r="F825" s="186"/>
      <c r="I825" s="186"/>
    </row>
    <row r="826" spans="2:9">
      <c r="B826" s="240"/>
      <c r="C826" s="186"/>
      <c r="E826" s="186"/>
      <c r="F826" s="186"/>
      <c r="I826" s="186"/>
    </row>
    <row r="827" spans="2:9">
      <c r="B827" s="240"/>
      <c r="C827" s="186"/>
      <c r="E827" s="186"/>
      <c r="F827" s="186"/>
      <c r="I827" s="186"/>
    </row>
    <row r="828" spans="2:9">
      <c r="B828" s="240"/>
      <c r="C828" s="186"/>
      <c r="E828" s="186"/>
      <c r="F828" s="186"/>
      <c r="I828" s="186"/>
    </row>
    <row r="829" spans="2:9">
      <c r="B829" s="240"/>
      <c r="C829" s="186"/>
      <c r="E829" s="186"/>
      <c r="F829" s="186"/>
      <c r="I829" s="186"/>
    </row>
    <row r="830" spans="2:9">
      <c r="B830" s="240"/>
      <c r="C830" s="186"/>
      <c r="E830" s="186"/>
      <c r="F830" s="186"/>
      <c r="I830" s="186"/>
    </row>
    <row r="831" spans="2:9">
      <c r="B831" s="240"/>
      <c r="C831" s="186"/>
      <c r="E831" s="186"/>
      <c r="F831" s="186"/>
      <c r="I831" s="186"/>
    </row>
    <row r="832" spans="2:9">
      <c r="B832" s="240"/>
      <c r="C832" s="186"/>
      <c r="E832" s="186"/>
      <c r="F832" s="186"/>
      <c r="I832" s="186"/>
    </row>
    <row r="833" spans="2:9">
      <c r="B833" s="240"/>
      <c r="C833" s="186"/>
      <c r="E833" s="186"/>
      <c r="F833" s="186"/>
      <c r="I833" s="186"/>
    </row>
    <row r="834" spans="2:9">
      <c r="B834" s="240"/>
      <c r="C834" s="186"/>
      <c r="E834" s="186"/>
      <c r="F834" s="186"/>
      <c r="I834" s="186"/>
    </row>
    <row r="835" spans="2:9">
      <c r="B835" s="240"/>
      <c r="C835" s="186"/>
      <c r="E835" s="186"/>
      <c r="F835" s="186"/>
      <c r="I835" s="186"/>
    </row>
    <row r="836" spans="2:9">
      <c r="B836" s="240"/>
      <c r="C836" s="186"/>
      <c r="E836" s="186"/>
      <c r="F836" s="186"/>
      <c r="I836" s="186"/>
    </row>
    <row r="837" spans="2:9">
      <c r="B837" s="240"/>
      <c r="C837" s="186"/>
      <c r="E837" s="186"/>
      <c r="F837" s="186"/>
      <c r="I837" s="186"/>
    </row>
    <row r="838" spans="2:9">
      <c r="B838" s="240"/>
      <c r="C838" s="186"/>
      <c r="E838" s="186"/>
      <c r="F838" s="186"/>
      <c r="I838" s="186"/>
    </row>
    <row r="839" spans="2:9">
      <c r="B839" s="240"/>
      <c r="C839" s="186"/>
      <c r="E839" s="186"/>
      <c r="F839" s="186"/>
      <c r="I839" s="186"/>
    </row>
    <row r="840" spans="2:9">
      <c r="B840" s="240"/>
      <c r="C840" s="186"/>
      <c r="E840" s="186"/>
      <c r="F840" s="186"/>
      <c r="I840" s="186"/>
    </row>
    <row r="841" spans="2:9">
      <c r="B841" s="240"/>
      <c r="C841" s="186"/>
      <c r="E841" s="186"/>
      <c r="F841" s="186"/>
      <c r="I841" s="186"/>
    </row>
    <row r="842" spans="2:9">
      <c r="B842" s="240"/>
      <c r="C842" s="186"/>
      <c r="E842" s="186"/>
      <c r="F842" s="186"/>
      <c r="I842" s="186"/>
    </row>
    <row r="843" spans="2:9">
      <c r="B843" s="240"/>
      <c r="C843" s="186"/>
      <c r="E843" s="186"/>
      <c r="F843" s="186"/>
      <c r="I843" s="186"/>
    </row>
    <row r="844" spans="2:9">
      <c r="B844" s="240"/>
      <c r="C844" s="186"/>
      <c r="E844" s="186"/>
      <c r="F844" s="186"/>
      <c r="I844" s="186"/>
    </row>
    <row r="845" spans="2:9">
      <c r="B845" s="240"/>
      <c r="C845" s="186"/>
      <c r="E845" s="186"/>
      <c r="F845" s="186"/>
      <c r="I845" s="186"/>
    </row>
    <row r="846" spans="2:9">
      <c r="B846" s="240"/>
      <c r="C846" s="186"/>
      <c r="E846" s="186"/>
      <c r="F846" s="186"/>
      <c r="I846" s="186"/>
    </row>
    <row r="847" spans="2:9">
      <c r="B847" s="240"/>
      <c r="C847" s="186"/>
      <c r="E847" s="186"/>
      <c r="F847" s="186"/>
      <c r="I847" s="186"/>
    </row>
    <row r="848" spans="2:9">
      <c r="B848" s="240"/>
      <c r="C848" s="186"/>
      <c r="E848" s="186"/>
      <c r="F848" s="186"/>
      <c r="I848" s="186"/>
    </row>
    <row r="849" spans="2:9">
      <c r="B849" s="240"/>
      <c r="C849" s="186"/>
      <c r="E849" s="186"/>
      <c r="F849" s="186"/>
      <c r="I849" s="186"/>
    </row>
    <row r="850" spans="2:9">
      <c r="B850" s="240"/>
      <c r="C850" s="186"/>
      <c r="E850" s="186"/>
      <c r="F850" s="186"/>
      <c r="I850" s="186"/>
    </row>
    <row r="851" spans="2:9">
      <c r="B851" s="240"/>
      <c r="C851" s="186"/>
      <c r="E851" s="186"/>
      <c r="F851" s="186"/>
      <c r="I851" s="186"/>
    </row>
    <row r="852" spans="2:9">
      <c r="B852" s="240"/>
      <c r="C852" s="186"/>
      <c r="E852" s="186"/>
      <c r="F852" s="186"/>
      <c r="I852" s="186"/>
    </row>
    <row r="853" spans="2:9">
      <c r="B853" s="240"/>
      <c r="C853" s="186"/>
      <c r="E853" s="186"/>
      <c r="F853" s="186"/>
      <c r="I853" s="186"/>
    </row>
    <row r="854" spans="2:9">
      <c r="B854" s="240"/>
      <c r="C854" s="186"/>
      <c r="E854" s="186"/>
      <c r="F854" s="186"/>
      <c r="I854" s="186"/>
    </row>
    <row r="855" spans="2:9">
      <c r="B855" s="240"/>
      <c r="C855" s="186"/>
      <c r="E855" s="186"/>
      <c r="F855" s="186"/>
      <c r="I855" s="186"/>
    </row>
    <row r="856" spans="2:9">
      <c r="B856" s="240"/>
      <c r="C856" s="186"/>
      <c r="E856" s="186"/>
      <c r="F856" s="186"/>
      <c r="I856" s="186"/>
    </row>
    <row r="857" spans="2:9">
      <c r="B857" s="240"/>
      <c r="C857" s="186"/>
      <c r="E857" s="186"/>
      <c r="F857" s="186"/>
      <c r="I857" s="186"/>
    </row>
    <row r="858" spans="2:9">
      <c r="B858" s="240"/>
      <c r="C858" s="186"/>
      <c r="E858" s="186"/>
      <c r="F858" s="186"/>
      <c r="I858" s="186"/>
    </row>
    <row r="859" spans="2:9">
      <c r="B859" s="240"/>
      <c r="C859" s="186"/>
      <c r="E859" s="186"/>
      <c r="F859" s="186"/>
      <c r="I859" s="186"/>
    </row>
    <row r="860" spans="2:9">
      <c r="B860" s="240"/>
      <c r="C860" s="186"/>
      <c r="E860" s="186"/>
      <c r="F860" s="186"/>
      <c r="I860" s="186"/>
    </row>
    <row r="861" spans="2:9">
      <c r="B861" s="240"/>
      <c r="C861" s="186"/>
      <c r="E861" s="186"/>
      <c r="F861" s="186"/>
      <c r="I861" s="186"/>
    </row>
    <row r="862" spans="2:9">
      <c r="B862" s="240"/>
      <c r="C862" s="186"/>
      <c r="E862" s="186"/>
      <c r="F862" s="186"/>
      <c r="I862" s="186"/>
    </row>
    <row r="863" spans="2:9">
      <c r="B863" s="240"/>
      <c r="C863" s="186"/>
      <c r="E863" s="186"/>
      <c r="F863" s="186"/>
      <c r="I863" s="186"/>
    </row>
    <row r="864" spans="2:9">
      <c r="B864" s="240"/>
      <c r="C864" s="186"/>
      <c r="E864" s="186"/>
      <c r="F864" s="186"/>
      <c r="I864" s="186"/>
    </row>
    <row r="865" spans="2:9">
      <c r="B865" s="240"/>
      <c r="C865" s="186"/>
      <c r="E865" s="186"/>
      <c r="F865" s="186"/>
      <c r="I865" s="186"/>
    </row>
    <row r="866" spans="2:9">
      <c r="B866" s="240"/>
      <c r="C866" s="186"/>
      <c r="E866" s="186"/>
      <c r="F866" s="186"/>
      <c r="I866" s="186"/>
    </row>
    <row r="867" spans="2:9">
      <c r="B867" s="240"/>
      <c r="C867" s="186"/>
      <c r="E867" s="186"/>
      <c r="F867" s="186"/>
      <c r="I867" s="186"/>
    </row>
    <row r="868" spans="2:9">
      <c r="B868" s="240"/>
      <c r="C868" s="186"/>
      <c r="E868" s="186"/>
      <c r="F868" s="186"/>
      <c r="I868" s="186"/>
    </row>
    <row r="869" spans="2:9">
      <c r="B869" s="240"/>
      <c r="C869" s="186"/>
      <c r="E869" s="186"/>
      <c r="F869" s="186"/>
      <c r="I869" s="186"/>
    </row>
    <row r="870" spans="2:9">
      <c r="B870" s="240"/>
      <c r="C870" s="186"/>
      <c r="E870" s="186"/>
      <c r="F870" s="186"/>
      <c r="I870" s="186"/>
    </row>
    <row r="871" spans="2:9">
      <c r="B871" s="240"/>
      <c r="C871" s="186"/>
      <c r="E871" s="186"/>
      <c r="F871" s="186"/>
      <c r="I871" s="186"/>
    </row>
    <row r="872" spans="2:9">
      <c r="B872" s="240"/>
      <c r="C872" s="186"/>
      <c r="E872" s="186"/>
      <c r="F872" s="186"/>
      <c r="I872" s="186"/>
    </row>
    <row r="873" spans="2:9">
      <c r="B873" s="240"/>
      <c r="C873" s="186"/>
      <c r="E873" s="186"/>
      <c r="F873" s="186"/>
      <c r="I873" s="186"/>
    </row>
    <row r="874" spans="2:9">
      <c r="B874" s="240"/>
      <c r="C874" s="186"/>
      <c r="E874" s="186"/>
      <c r="F874" s="186"/>
      <c r="I874" s="186"/>
    </row>
    <row r="875" spans="2:9">
      <c r="B875" s="240"/>
      <c r="C875" s="186"/>
      <c r="E875" s="186"/>
      <c r="F875" s="186"/>
      <c r="I875" s="186"/>
    </row>
    <row r="876" spans="2:9">
      <c r="B876" s="240"/>
      <c r="C876" s="186"/>
      <c r="E876" s="186"/>
      <c r="F876" s="186"/>
      <c r="I876" s="186"/>
    </row>
    <row r="877" spans="2:9">
      <c r="B877" s="240"/>
      <c r="C877" s="186"/>
      <c r="E877" s="186"/>
      <c r="F877" s="186"/>
      <c r="I877" s="186"/>
    </row>
    <row r="878" spans="2:9">
      <c r="B878" s="240"/>
      <c r="C878" s="186"/>
      <c r="E878" s="186"/>
      <c r="F878" s="186"/>
      <c r="I878" s="186"/>
    </row>
    <row r="879" spans="2:9">
      <c r="B879" s="240"/>
      <c r="C879" s="186"/>
      <c r="E879" s="186"/>
      <c r="F879" s="186"/>
      <c r="I879" s="186"/>
    </row>
    <row r="880" spans="2:9">
      <c r="B880" s="240"/>
      <c r="C880" s="186"/>
      <c r="E880" s="186"/>
      <c r="F880" s="186"/>
      <c r="I880" s="186"/>
    </row>
    <row r="881" spans="2:9">
      <c r="B881" s="240"/>
      <c r="C881" s="186"/>
      <c r="E881" s="186"/>
      <c r="F881" s="186"/>
      <c r="I881" s="186"/>
    </row>
    <row r="882" spans="2:9">
      <c r="B882" s="240"/>
      <c r="C882" s="186"/>
      <c r="E882" s="186"/>
      <c r="F882" s="186"/>
      <c r="I882" s="186"/>
    </row>
    <row r="883" spans="2:9">
      <c r="B883" s="240"/>
      <c r="C883" s="186"/>
      <c r="E883" s="186"/>
      <c r="F883" s="186"/>
      <c r="I883" s="186"/>
    </row>
    <row r="884" spans="2:9">
      <c r="B884" s="240"/>
      <c r="C884" s="186"/>
      <c r="E884" s="186"/>
      <c r="F884" s="186"/>
      <c r="I884" s="186"/>
    </row>
    <row r="885" spans="2:9">
      <c r="B885" s="240"/>
      <c r="C885" s="186"/>
      <c r="E885" s="186"/>
      <c r="F885" s="186"/>
      <c r="I885" s="186"/>
    </row>
    <row r="886" spans="2:9">
      <c r="B886" s="240"/>
      <c r="C886" s="186"/>
      <c r="E886" s="186"/>
      <c r="F886" s="186"/>
      <c r="I886" s="186"/>
    </row>
    <row r="887" spans="2:9">
      <c r="B887" s="240"/>
      <c r="C887" s="186"/>
      <c r="E887" s="186"/>
      <c r="F887" s="186"/>
      <c r="I887" s="186"/>
    </row>
    <row r="888" spans="2:9">
      <c r="B888" s="240"/>
      <c r="C888" s="186"/>
      <c r="E888" s="186"/>
      <c r="F888" s="186"/>
      <c r="I888" s="186"/>
    </row>
    <row r="889" spans="2:9">
      <c r="B889" s="240"/>
      <c r="C889" s="186"/>
      <c r="E889" s="186"/>
      <c r="F889" s="186"/>
      <c r="I889" s="186"/>
    </row>
    <row r="890" spans="2:9">
      <c r="B890" s="240"/>
      <c r="C890" s="186"/>
      <c r="E890" s="186"/>
      <c r="F890" s="186"/>
      <c r="I890" s="186"/>
    </row>
    <row r="891" spans="2:9">
      <c r="B891" s="240"/>
      <c r="C891" s="186"/>
      <c r="E891" s="186"/>
      <c r="F891" s="186"/>
      <c r="I891" s="186"/>
    </row>
    <row r="892" spans="2:9">
      <c r="B892" s="240"/>
      <c r="C892" s="186"/>
      <c r="E892" s="186"/>
      <c r="F892" s="186"/>
      <c r="I892" s="186"/>
    </row>
    <row r="893" spans="2:9">
      <c r="B893" s="240"/>
      <c r="C893" s="186"/>
      <c r="E893" s="186"/>
      <c r="F893" s="186"/>
      <c r="I893" s="186"/>
    </row>
    <row r="894" spans="2:9">
      <c r="B894" s="240"/>
      <c r="C894" s="186"/>
      <c r="E894" s="186"/>
      <c r="F894" s="186"/>
      <c r="I894" s="186"/>
    </row>
    <row r="895" spans="2:9">
      <c r="B895" s="240"/>
      <c r="C895" s="186"/>
      <c r="E895" s="186"/>
      <c r="F895" s="186"/>
      <c r="I895" s="186"/>
    </row>
    <row r="896" spans="2:9">
      <c r="B896" s="240"/>
      <c r="C896" s="186"/>
      <c r="E896" s="186"/>
      <c r="F896" s="186"/>
      <c r="I896" s="186"/>
    </row>
    <row r="897" spans="2:9">
      <c r="B897" s="240"/>
      <c r="C897" s="186"/>
      <c r="E897" s="186"/>
      <c r="F897" s="186"/>
      <c r="I897" s="186"/>
    </row>
    <row r="898" spans="2:9">
      <c r="B898" s="240"/>
      <c r="C898" s="186"/>
      <c r="E898" s="186"/>
      <c r="F898" s="186"/>
      <c r="I898" s="186"/>
    </row>
    <row r="899" spans="2:9">
      <c r="B899" s="240"/>
      <c r="C899" s="186"/>
      <c r="E899" s="186"/>
      <c r="F899" s="186"/>
      <c r="I899" s="186"/>
    </row>
    <row r="900" spans="2:9">
      <c r="B900" s="240"/>
      <c r="C900" s="186"/>
      <c r="E900" s="186"/>
      <c r="F900" s="186"/>
      <c r="I900" s="186"/>
    </row>
    <row r="901" spans="2:9">
      <c r="B901" s="240"/>
      <c r="C901" s="186"/>
      <c r="E901" s="186"/>
      <c r="F901" s="186"/>
      <c r="I901" s="186"/>
    </row>
    <row r="902" spans="2:9">
      <c r="B902" s="240"/>
      <c r="C902" s="186"/>
      <c r="E902" s="186"/>
      <c r="F902" s="186"/>
      <c r="I902" s="186"/>
    </row>
    <row r="903" spans="2:9">
      <c r="B903" s="240"/>
      <c r="C903" s="186"/>
      <c r="E903" s="186"/>
      <c r="F903" s="186"/>
      <c r="I903" s="186"/>
    </row>
    <row r="904" spans="2:9">
      <c r="B904" s="240"/>
      <c r="C904" s="186"/>
      <c r="E904" s="186"/>
      <c r="F904" s="186"/>
      <c r="I904" s="186"/>
    </row>
    <row r="905" spans="2:9">
      <c r="B905" s="240"/>
      <c r="C905" s="186"/>
      <c r="E905" s="186"/>
      <c r="F905" s="186"/>
      <c r="I905" s="186"/>
    </row>
    <row r="906" spans="2:9">
      <c r="B906" s="240"/>
      <c r="C906" s="186"/>
      <c r="E906" s="186"/>
      <c r="F906" s="186"/>
      <c r="I906" s="186"/>
    </row>
    <row r="907" spans="2:9">
      <c r="B907" s="240"/>
      <c r="C907" s="186"/>
      <c r="E907" s="186"/>
      <c r="F907" s="186"/>
      <c r="I907" s="186"/>
    </row>
    <row r="908" spans="2:9">
      <c r="B908" s="240"/>
      <c r="C908" s="186"/>
      <c r="E908" s="186"/>
      <c r="F908" s="186"/>
      <c r="I908" s="186"/>
    </row>
    <row r="909" spans="2:9">
      <c r="B909" s="240"/>
      <c r="C909" s="186"/>
      <c r="E909" s="186"/>
      <c r="F909" s="186"/>
      <c r="I909" s="186"/>
    </row>
    <row r="910" spans="2:9">
      <c r="B910" s="240"/>
      <c r="C910" s="186"/>
      <c r="E910" s="186"/>
      <c r="F910" s="186"/>
      <c r="I910" s="186"/>
    </row>
    <row r="911" spans="2:9">
      <c r="B911" s="240"/>
      <c r="C911" s="186"/>
      <c r="E911" s="186"/>
      <c r="F911" s="186"/>
      <c r="I911" s="186"/>
    </row>
    <row r="912" spans="2:9">
      <c r="B912" s="240"/>
      <c r="C912" s="186"/>
      <c r="E912" s="186"/>
      <c r="F912" s="186"/>
      <c r="I912" s="186"/>
    </row>
    <row r="913" spans="2:9">
      <c r="B913" s="240"/>
      <c r="C913" s="186"/>
      <c r="E913" s="186"/>
      <c r="F913" s="186"/>
      <c r="I913" s="186"/>
    </row>
    <row r="914" spans="2:9">
      <c r="B914" s="240"/>
      <c r="C914" s="186"/>
      <c r="E914" s="186"/>
      <c r="F914" s="186"/>
      <c r="I914" s="186"/>
    </row>
    <row r="915" spans="2:9">
      <c r="B915" s="240"/>
      <c r="C915" s="186"/>
      <c r="E915" s="186"/>
      <c r="F915" s="186"/>
      <c r="I915" s="186"/>
    </row>
    <row r="916" spans="2:9">
      <c r="B916" s="240"/>
      <c r="C916" s="186"/>
      <c r="E916" s="186"/>
      <c r="F916" s="186"/>
      <c r="I916" s="186"/>
    </row>
    <row r="917" spans="2:9">
      <c r="B917" s="240"/>
      <c r="C917" s="186"/>
      <c r="E917" s="186"/>
      <c r="F917" s="186"/>
      <c r="I917" s="186"/>
    </row>
    <row r="918" spans="2:9">
      <c r="B918" s="240"/>
      <c r="C918" s="186"/>
      <c r="E918" s="186"/>
      <c r="F918" s="186"/>
      <c r="I918" s="186"/>
    </row>
    <row r="919" spans="2:9">
      <c r="B919" s="240"/>
      <c r="C919" s="186"/>
      <c r="E919" s="186"/>
      <c r="F919" s="186"/>
      <c r="I919" s="186"/>
    </row>
    <row r="920" spans="2:9">
      <c r="B920" s="240"/>
      <c r="C920" s="186"/>
      <c r="E920" s="186"/>
      <c r="F920" s="186"/>
      <c r="I920" s="186"/>
    </row>
    <row r="921" spans="2:9">
      <c r="B921" s="240"/>
      <c r="C921" s="186"/>
      <c r="E921" s="186"/>
      <c r="F921" s="186"/>
      <c r="I921" s="186"/>
    </row>
    <row r="922" spans="2:9">
      <c r="B922" s="240"/>
      <c r="C922" s="186"/>
      <c r="E922" s="186"/>
      <c r="F922" s="186"/>
      <c r="I922" s="186"/>
    </row>
    <row r="923" spans="2:9">
      <c r="B923" s="240"/>
      <c r="C923" s="186"/>
      <c r="E923" s="186"/>
      <c r="F923" s="186"/>
      <c r="I923" s="186"/>
    </row>
    <row r="924" spans="2:9">
      <c r="B924" s="240"/>
      <c r="C924" s="186"/>
      <c r="E924" s="186"/>
      <c r="F924" s="186"/>
      <c r="I924" s="186"/>
    </row>
    <row r="925" spans="2:9">
      <c r="B925" s="240"/>
      <c r="C925" s="186"/>
      <c r="E925" s="186"/>
      <c r="F925" s="186"/>
      <c r="I925" s="186"/>
    </row>
    <row r="926" spans="2:9">
      <c r="B926" s="240"/>
      <c r="C926" s="186"/>
      <c r="E926" s="186"/>
      <c r="F926" s="186"/>
      <c r="I926" s="186"/>
    </row>
    <row r="927" spans="2:9">
      <c r="B927" s="240"/>
      <c r="C927" s="186"/>
      <c r="E927" s="186"/>
      <c r="F927" s="186"/>
      <c r="I927" s="186"/>
    </row>
    <row r="928" spans="2:9">
      <c r="B928" s="240"/>
      <c r="C928" s="186"/>
      <c r="E928" s="186"/>
      <c r="F928" s="186"/>
      <c r="I928" s="186"/>
    </row>
    <row r="929" spans="2:9">
      <c r="B929" s="240"/>
      <c r="C929" s="186"/>
      <c r="E929" s="186"/>
      <c r="F929" s="186"/>
      <c r="I929" s="186"/>
    </row>
    <row r="930" spans="2:9">
      <c r="B930" s="240"/>
      <c r="C930" s="186"/>
      <c r="E930" s="186"/>
      <c r="F930" s="186"/>
      <c r="I930" s="186"/>
    </row>
    <row r="931" spans="2:9">
      <c r="B931" s="240"/>
      <c r="C931" s="186"/>
      <c r="E931" s="186"/>
      <c r="F931" s="186"/>
      <c r="I931" s="186"/>
    </row>
    <row r="932" spans="2:9">
      <c r="B932" s="240"/>
      <c r="C932" s="186"/>
      <c r="E932" s="186"/>
      <c r="F932" s="186"/>
      <c r="I932" s="186"/>
    </row>
    <row r="933" spans="2:9">
      <c r="B933" s="240"/>
      <c r="C933" s="186"/>
      <c r="E933" s="186"/>
      <c r="F933" s="186"/>
      <c r="I933" s="186"/>
    </row>
    <row r="934" spans="2:9">
      <c r="B934" s="240"/>
      <c r="C934" s="186"/>
      <c r="E934" s="186"/>
      <c r="F934" s="186"/>
      <c r="I934" s="186"/>
    </row>
    <row r="935" spans="2:9">
      <c r="B935" s="240"/>
      <c r="C935" s="186"/>
      <c r="E935" s="186"/>
      <c r="F935" s="186"/>
      <c r="I935" s="186"/>
    </row>
    <row r="936" spans="2:9">
      <c r="B936" s="240"/>
      <c r="C936" s="186"/>
      <c r="E936" s="186"/>
      <c r="F936" s="186"/>
      <c r="I936" s="186"/>
    </row>
    <row r="937" spans="2:9">
      <c r="B937" s="240"/>
      <c r="C937" s="186"/>
      <c r="E937" s="186"/>
      <c r="F937" s="186"/>
      <c r="I937" s="186"/>
    </row>
    <row r="938" spans="2:9">
      <c r="B938" s="240"/>
      <c r="C938" s="186"/>
      <c r="E938" s="186"/>
      <c r="F938" s="186"/>
      <c r="I938" s="186"/>
    </row>
    <row r="939" spans="2:9">
      <c r="B939" s="240"/>
      <c r="C939" s="186"/>
      <c r="E939" s="186"/>
      <c r="F939" s="186"/>
      <c r="I939" s="186"/>
    </row>
    <row r="940" spans="2:9">
      <c r="B940" s="240"/>
      <c r="C940" s="186"/>
      <c r="E940" s="186"/>
      <c r="F940" s="186"/>
      <c r="I940" s="186"/>
    </row>
    <row r="941" spans="2:9">
      <c r="B941" s="240"/>
      <c r="C941" s="186"/>
      <c r="E941" s="186"/>
      <c r="F941" s="186"/>
      <c r="I941" s="186"/>
    </row>
    <row r="942" spans="2:9">
      <c r="B942" s="240"/>
      <c r="C942" s="186"/>
      <c r="E942" s="186"/>
      <c r="F942" s="186"/>
      <c r="I942" s="186"/>
    </row>
    <row r="943" spans="2:9">
      <c r="B943" s="240"/>
      <c r="C943" s="186"/>
      <c r="E943" s="186"/>
      <c r="F943" s="186"/>
      <c r="I943" s="186"/>
    </row>
    <row r="944" spans="2:9">
      <c r="B944" s="240"/>
      <c r="C944" s="186"/>
      <c r="E944" s="186"/>
      <c r="F944" s="186"/>
      <c r="I944" s="186"/>
    </row>
    <row r="945" spans="2:9">
      <c r="B945" s="240"/>
      <c r="C945" s="186"/>
      <c r="E945" s="186"/>
      <c r="F945" s="186"/>
      <c r="I945" s="186"/>
    </row>
    <row r="946" spans="2:9">
      <c r="B946" s="240"/>
      <c r="C946" s="186"/>
      <c r="E946" s="186"/>
      <c r="F946" s="186"/>
      <c r="I946" s="186"/>
    </row>
    <row r="947" spans="2:9">
      <c r="B947" s="240"/>
      <c r="C947" s="186"/>
      <c r="E947" s="186"/>
      <c r="F947" s="186"/>
      <c r="I947" s="186"/>
    </row>
    <row r="948" spans="2:9">
      <c r="B948" s="240"/>
      <c r="C948" s="186"/>
      <c r="E948" s="186"/>
      <c r="F948" s="186"/>
      <c r="I948" s="186"/>
    </row>
    <row r="949" spans="2:9">
      <c r="B949" s="240"/>
      <c r="C949" s="186"/>
      <c r="E949" s="186"/>
      <c r="F949" s="186"/>
      <c r="I949" s="186"/>
    </row>
    <row r="950" spans="2:9">
      <c r="B950" s="240"/>
      <c r="C950" s="186"/>
      <c r="E950" s="186"/>
      <c r="F950" s="186"/>
      <c r="I950" s="186"/>
    </row>
    <row r="951" spans="2:9">
      <c r="B951" s="240"/>
      <c r="C951" s="186"/>
      <c r="E951" s="186"/>
      <c r="F951" s="186"/>
      <c r="I951" s="186"/>
    </row>
    <row r="952" spans="2:9">
      <c r="B952" s="240"/>
      <c r="C952" s="186"/>
      <c r="E952" s="186"/>
      <c r="F952" s="186"/>
      <c r="I952" s="186"/>
    </row>
    <row r="953" spans="2:9">
      <c r="B953" s="240"/>
      <c r="C953" s="186"/>
      <c r="E953" s="186"/>
      <c r="F953" s="186"/>
      <c r="I953" s="186"/>
    </row>
    <row r="954" spans="2:9">
      <c r="B954" s="240"/>
      <c r="C954" s="186"/>
      <c r="E954" s="186"/>
      <c r="F954" s="186"/>
      <c r="I954" s="186"/>
    </row>
    <row r="955" spans="2:9">
      <c r="B955" s="240"/>
      <c r="C955" s="186"/>
      <c r="E955" s="186"/>
      <c r="F955" s="186"/>
      <c r="I955" s="186"/>
    </row>
    <row r="956" spans="2:9">
      <c r="B956" s="240"/>
      <c r="C956" s="186"/>
      <c r="E956" s="186"/>
      <c r="F956" s="186"/>
      <c r="I956" s="186"/>
    </row>
    <row r="957" spans="2:9">
      <c r="B957" s="240"/>
      <c r="C957" s="186"/>
      <c r="E957" s="186"/>
      <c r="F957" s="186"/>
      <c r="I957" s="186"/>
    </row>
    <row r="958" spans="2:9">
      <c r="B958" s="240"/>
      <c r="C958" s="186"/>
      <c r="E958" s="186"/>
      <c r="F958" s="186"/>
      <c r="I958" s="186"/>
    </row>
    <row r="959" spans="2:9">
      <c r="B959" s="240"/>
      <c r="C959" s="186"/>
      <c r="E959" s="186"/>
      <c r="F959" s="186"/>
      <c r="I959" s="186"/>
    </row>
    <row r="960" spans="2:9">
      <c r="B960" s="240"/>
      <c r="C960" s="186"/>
      <c r="E960" s="186"/>
      <c r="F960" s="186"/>
      <c r="I960" s="186"/>
    </row>
    <row r="961" spans="2:9">
      <c r="B961" s="240"/>
      <c r="C961" s="186"/>
      <c r="E961" s="186"/>
      <c r="F961" s="186"/>
      <c r="I961" s="186"/>
    </row>
    <row r="962" spans="2:9">
      <c r="B962" s="240"/>
      <c r="C962" s="186"/>
      <c r="E962" s="186"/>
      <c r="F962" s="186"/>
      <c r="I962" s="186"/>
    </row>
    <row r="963" spans="2:9">
      <c r="B963" s="240"/>
      <c r="C963" s="186"/>
      <c r="E963" s="186"/>
      <c r="F963" s="186"/>
      <c r="I963" s="186"/>
    </row>
    <row r="964" spans="2:9">
      <c r="B964" s="240"/>
      <c r="C964" s="186"/>
      <c r="E964" s="186"/>
      <c r="F964" s="186"/>
      <c r="I964" s="186"/>
    </row>
    <row r="965" spans="2:9">
      <c r="B965" s="240"/>
      <c r="C965" s="186"/>
      <c r="E965" s="186"/>
      <c r="F965" s="186"/>
      <c r="I965" s="186"/>
    </row>
    <row r="966" spans="2:9">
      <c r="B966" s="240"/>
      <c r="C966" s="186"/>
      <c r="E966" s="186"/>
      <c r="F966" s="186"/>
      <c r="I966" s="186"/>
    </row>
    <row r="967" spans="2:9">
      <c r="B967" s="240"/>
      <c r="C967" s="186"/>
      <c r="E967" s="186"/>
      <c r="F967" s="186"/>
      <c r="I967" s="186"/>
    </row>
    <row r="968" spans="2:9">
      <c r="B968" s="240"/>
      <c r="C968" s="186"/>
      <c r="E968" s="186"/>
      <c r="F968" s="186"/>
      <c r="I968" s="186"/>
    </row>
    <row r="969" spans="2:9">
      <c r="B969" s="240"/>
      <c r="C969" s="186"/>
      <c r="E969" s="186"/>
      <c r="F969" s="186"/>
      <c r="I969" s="186"/>
    </row>
    <row r="970" spans="2:9">
      <c r="B970" s="240"/>
      <c r="C970" s="186"/>
      <c r="E970" s="186"/>
      <c r="F970" s="186"/>
      <c r="I970" s="186"/>
    </row>
    <row r="971" spans="2:9">
      <c r="B971" s="240"/>
      <c r="C971" s="186"/>
      <c r="E971" s="186"/>
      <c r="F971" s="186"/>
      <c r="I971" s="186"/>
    </row>
    <row r="972" spans="2:9">
      <c r="B972" s="240"/>
      <c r="C972" s="186"/>
      <c r="E972" s="186"/>
      <c r="F972" s="186"/>
      <c r="I972" s="186"/>
    </row>
    <row r="973" spans="2:9">
      <c r="B973" s="240"/>
      <c r="C973" s="186"/>
      <c r="E973" s="186"/>
      <c r="F973" s="186"/>
      <c r="I973" s="186"/>
    </row>
    <row r="974" spans="2:9">
      <c r="B974" s="240"/>
      <c r="C974" s="186"/>
      <c r="E974" s="186"/>
      <c r="F974" s="186"/>
      <c r="I974" s="186"/>
    </row>
    <row r="975" spans="2:9">
      <c r="B975" s="240"/>
      <c r="C975" s="186"/>
      <c r="E975" s="186"/>
      <c r="F975" s="186"/>
      <c r="I975" s="186"/>
    </row>
    <row r="976" spans="2:9">
      <c r="B976" s="240"/>
      <c r="C976" s="186"/>
      <c r="E976" s="186"/>
      <c r="F976" s="186"/>
      <c r="I976" s="186"/>
    </row>
    <row r="977" spans="2:9">
      <c r="B977" s="240"/>
      <c r="C977" s="186"/>
      <c r="E977" s="186"/>
      <c r="F977" s="186"/>
      <c r="I977" s="186"/>
    </row>
    <row r="978" spans="2:9">
      <c r="B978" s="240"/>
      <c r="C978" s="186"/>
      <c r="E978" s="186"/>
      <c r="F978" s="186"/>
      <c r="I978" s="186"/>
    </row>
    <row r="979" spans="2:9">
      <c r="B979" s="240"/>
      <c r="C979" s="186"/>
      <c r="E979" s="186"/>
      <c r="F979" s="186"/>
      <c r="I979" s="186"/>
    </row>
    <row r="980" spans="2:9">
      <c r="B980" s="240"/>
      <c r="C980" s="186"/>
      <c r="E980" s="186"/>
      <c r="F980" s="186"/>
      <c r="I980" s="186"/>
    </row>
    <row r="981" spans="2:9">
      <c r="B981" s="240"/>
      <c r="C981" s="186"/>
      <c r="E981" s="186"/>
      <c r="F981" s="186"/>
      <c r="I981" s="186"/>
    </row>
    <row r="982" spans="2:9">
      <c r="B982" s="240"/>
      <c r="C982" s="186"/>
      <c r="E982" s="186"/>
      <c r="F982" s="186"/>
      <c r="I982" s="186"/>
    </row>
    <row r="983" spans="2:9">
      <c r="B983" s="240"/>
      <c r="C983" s="186"/>
      <c r="E983" s="186"/>
      <c r="F983" s="186"/>
      <c r="I983" s="186"/>
    </row>
    <row r="984" spans="2:9">
      <c r="B984" s="240"/>
      <c r="C984" s="186"/>
      <c r="E984" s="186"/>
      <c r="F984" s="186"/>
      <c r="I984" s="186"/>
    </row>
    <row r="985" spans="2:9">
      <c r="B985" s="240"/>
      <c r="C985" s="186"/>
      <c r="E985" s="186"/>
      <c r="F985" s="186"/>
      <c r="I985" s="186"/>
    </row>
    <row r="986" spans="2:9">
      <c r="B986" s="240"/>
      <c r="C986" s="186"/>
      <c r="E986" s="186"/>
      <c r="F986" s="186"/>
      <c r="I986" s="186"/>
    </row>
    <row r="987" spans="2:9">
      <c r="B987" s="240"/>
      <c r="C987" s="186"/>
      <c r="E987" s="186"/>
      <c r="F987" s="186"/>
      <c r="I987" s="186"/>
    </row>
    <row r="988" spans="2:9">
      <c r="B988" s="240"/>
      <c r="C988" s="186"/>
      <c r="E988" s="186"/>
      <c r="F988" s="186"/>
      <c r="I988" s="186"/>
    </row>
    <row r="989" spans="2:9">
      <c r="B989" s="240"/>
      <c r="C989" s="186"/>
      <c r="E989" s="186"/>
      <c r="F989" s="186"/>
      <c r="I989" s="186"/>
    </row>
    <row r="990" spans="2:9">
      <c r="B990" s="240"/>
      <c r="C990" s="186"/>
      <c r="E990" s="186"/>
      <c r="F990" s="186"/>
      <c r="I990" s="186"/>
    </row>
    <row r="991" spans="2:9">
      <c r="B991" s="240"/>
      <c r="C991" s="186"/>
      <c r="E991" s="186"/>
      <c r="F991" s="186"/>
      <c r="I991" s="186"/>
    </row>
    <row r="992" spans="2:9">
      <c r="B992" s="240"/>
      <c r="C992" s="186"/>
      <c r="E992" s="186"/>
      <c r="F992" s="186"/>
      <c r="I992" s="186"/>
    </row>
    <row r="993" spans="2:9">
      <c r="B993" s="240"/>
      <c r="C993" s="186"/>
      <c r="E993" s="186"/>
      <c r="F993" s="186"/>
      <c r="I993" s="186"/>
    </row>
    <row r="994" spans="2:9">
      <c r="B994" s="240"/>
      <c r="C994" s="186"/>
      <c r="E994" s="186"/>
      <c r="F994" s="186"/>
      <c r="I994" s="186"/>
    </row>
    <row r="995" spans="2:9">
      <c r="B995" s="240"/>
      <c r="C995" s="186"/>
      <c r="E995" s="186"/>
      <c r="F995" s="186"/>
      <c r="I995" s="186"/>
    </row>
    <row r="996" spans="2:9">
      <c r="B996" s="240"/>
      <c r="C996" s="186"/>
      <c r="E996" s="186"/>
      <c r="F996" s="186"/>
      <c r="I996" s="186"/>
    </row>
    <row r="997" spans="2:9">
      <c r="B997" s="240"/>
      <c r="C997" s="186"/>
      <c r="E997" s="186"/>
      <c r="F997" s="186"/>
      <c r="I997" s="186"/>
    </row>
    <row r="998" spans="2:9">
      <c r="B998" s="240"/>
      <c r="C998" s="186"/>
      <c r="E998" s="186"/>
      <c r="F998" s="186"/>
      <c r="I998" s="186"/>
    </row>
    <row r="999" spans="2:9">
      <c r="B999" s="240"/>
      <c r="C999" s="186"/>
      <c r="E999" s="186"/>
      <c r="F999" s="186"/>
      <c r="I999" s="186"/>
    </row>
    <row r="1000" spans="2:9">
      <c r="B1000" s="240"/>
      <c r="C1000" s="186"/>
      <c r="E1000" s="186"/>
      <c r="F1000" s="186"/>
      <c r="I1000" s="186"/>
    </row>
    <row r="1001" spans="2:9">
      <c r="B1001" s="240"/>
      <c r="C1001" s="186"/>
      <c r="E1001" s="186"/>
      <c r="F1001" s="186"/>
      <c r="I1001" s="186"/>
    </row>
    <row r="1002" spans="2:9">
      <c r="B1002" s="240"/>
      <c r="C1002" s="186"/>
      <c r="E1002" s="186"/>
      <c r="F1002" s="186"/>
      <c r="I1002" s="186"/>
    </row>
    <row r="1003" spans="2:9">
      <c r="B1003" s="240"/>
      <c r="C1003" s="186"/>
      <c r="E1003" s="186"/>
      <c r="F1003" s="186"/>
      <c r="I1003" s="186"/>
    </row>
    <row r="1004" spans="2:9">
      <c r="B1004" s="240"/>
      <c r="C1004" s="186"/>
      <c r="E1004" s="186"/>
      <c r="F1004" s="186"/>
      <c r="I1004" s="186"/>
    </row>
    <row r="1005" spans="2:9">
      <c r="B1005" s="240"/>
      <c r="C1005" s="186"/>
      <c r="E1005" s="186"/>
      <c r="F1005" s="186"/>
      <c r="I1005" s="186"/>
    </row>
    <row r="1006" spans="2:9">
      <c r="B1006" s="240"/>
      <c r="C1006" s="186"/>
      <c r="E1006" s="186"/>
      <c r="F1006" s="186"/>
      <c r="I1006" s="186"/>
    </row>
    <row r="1007" spans="2:9">
      <c r="B1007" s="240"/>
      <c r="C1007" s="186"/>
      <c r="E1007" s="186"/>
      <c r="F1007" s="186"/>
      <c r="I1007" s="186"/>
    </row>
    <row r="1008" spans="2:9">
      <c r="B1008" s="240"/>
      <c r="C1008" s="186"/>
      <c r="E1008" s="186"/>
      <c r="F1008" s="186"/>
      <c r="I1008" s="186"/>
    </row>
    <row r="1009" spans="2:9">
      <c r="B1009" s="240"/>
      <c r="C1009" s="186"/>
      <c r="E1009" s="186"/>
      <c r="F1009" s="186"/>
      <c r="I1009" s="186"/>
    </row>
    <row r="1010" spans="2:9">
      <c r="B1010" s="240"/>
      <c r="C1010" s="186"/>
      <c r="E1010" s="186"/>
      <c r="F1010" s="186"/>
      <c r="I1010" s="186"/>
    </row>
    <row r="1011" spans="2:9">
      <c r="B1011" s="240"/>
      <c r="C1011" s="186"/>
      <c r="E1011" s="186"/>
      <c r="F1011" s="186"/>
      <c r="I1011" s="186"/>
    </row>
    <row r="1012" spans="2:9">
      <c r="B1012" s="240"/>
      <c r="C1012" s="186"/>
      <c r="E1012" s="186"/>
      <c r="F1012" s="186"/>
      <c r="I1012" s="186"/>
    </row>
    <row r="1013" spans="2:9">
      <c r="B1013" s="240"/>
      <c r="C1013" s="186"/>
      <c r="E1013" s="186"/>
      <c r="F1013" s="186"/>
      <c r="I1013" s="186"/>
    </row>
    <row r="1014" spans="2:9">
      <c r="B1014" s="240"/>
      <c r="C1014" s="186"/>
      <c r="E1014" s="186"/>
      <c r="F1014" s="186"/>
      <c r="I1014" s="186"/>
    </row>
    <row r="1015" spans="2:9">
      <c r="B1015" s="240"/>
      <c r="C1015" s="186"/>
      <c r="E1015" s="186"/>
      <c r="F1015" s="186"/>
      <c r="I1015" s="186"/>
    </row>
    <row r="1016" spans="2:9">
      <c r="B1016" s="240"/>
      <c r="C1016" s="186"/>
      <c r="E1016" s="186"/>
      <c r="F1016" s="186"/>
      <c r="I1016" s="186"/>
    </row>
    <row r="1017" spans="2:9">
      <c r="B1017" s="240"/>
      <c r="C1017" s="186"/>
      <c r="E1017" s="186"/>
      <c r="F1017" s="186"/>
      <c r="I1017" s="186"/>
    </row>
    <row r="1018" spans="2:9">
      <c r="B1018" s="240"/>
      <c r="C1018" s="186"/>
      <c r="E1018" s="186"/>
      <c r="F1018" s="186"/>
      <c r="I1018" s="186"/>
    </row>
    <row r="1019" spans="2:9">
      <c r="B1019" s="240"/>
      <c r="C1019" s="186"/>
      <c r="E1019" s="186"/>
      <c r="F1019" s="186"/>
      <c r="I1019" s="186"/>
    </row>
    <row r="1020" spans="2:9">
      <c r="B1020" s="240"/>
      <c r="C1020" s="186"/>
      <c r="E1020" s="186"/>
      <c r="F1020" s="186"/>
      <c r="I1020" s="186"/>
    </row>
    <row r="1021" spans="2:9">
      <c r="B1021" s="240"/>
      <c r="C1021" s="186"/>
      <c r="E1021" s="186"/>
      <c r="F1021" s="186"/>
      <c r="I1021" s="186"/>
    </row>
    <row r="1022" spans="2:9">
      <c r="B1022" s="240"/>
      <c r="C1022" s="186"/>
      <c r="E1022" s="186"/>
      <c r="F1022" s="186"/>
      <c r="I1022" s="186"/>
    </row>
    <row r="1023" spans="2:9">
      <c r="B1023" s="240"/>
      <c r="C1023" s="186"/>
      <c r="E1023" s="186"/>
      <c r="F1023" s="186"/>
      <c r="I1023" s="186"/>
    </row>
    <row r="1024" spans="2:9">
      <c r="B1024" s="240"/>
      <c r="C1024" s="186"/>
      <c r="E1024" s="186"/>
      <c r="F1024" s="186"/>
      <c r="I1024" s="186"/>
    </row>
    <row r="1025" spans="2:9">
      <c r="B1025" s="240"/>
      <c r="C1025" s="186"/>
      <c r="E1025" s="186"/>
      <c r="F1025" s="186"/>
      <c r="I1025" s="186"/>
    </row>
    <row r="1026" spans="2:9">
      <c r="B1026" s="240"/>
      <c r="C1026" s="186"/>
      <c r="E1026" s="186"/>
      <c r="F1026" s="186"/>
      <c r="I1026" s="186"/>
    </row>
    <row r="1027" spans="2:9">
      <c r="B1027" s="240"/>
      <c r="C1027" s="186"/>
      <c r="E1027" s="186"/>
      <c r="F1027" s="186"/>
      <c r="I1027" s="186"/>
    </row>
    <row r="1028" spans="2:9">
      <c r="B1028" s="240"/>
      <c r="C1028" s="186"/>
      <c r="E1028" s="186"/>
      <c r="F1028" s="186"/>
      <c r="I1028" s="186"/>
    </row>
    <row r="1029" spans="2:9">
      <c r="B1029" s="240"/>
      <c r="C1029" s="186"/>
      <c r="E1029" s="186"/>
      <c r="F1029" s="186"/>
      <c r="I1029" s="186"/>
    </row>
    <row r="1030" spans="2:9">
      <c r="B1030" s="240"/>
      <c r="C1030" s="186"/>
      <c r="E1030" s="186"/>
      <c r="F1030" s="186"/>
      <c r="I1030" s="186"/>
    </row>
    <row r="1031" spans="2:9">
      <c r="B1031" s="240"/>
      <c r="C1031" s="186"/>
      <c r="E1031" s="186"/>
      <c r="F1031" s="186"/>
      <c r="I1031" s="186"/>
    </row>
    <row r="1032" spans="2:9">
      <c r="B1032" s="240"/>
      <c r="C1032" s="186"/>
      <c r="E1032" s="186"/>
      <c r="F1032" s="186"/>
      <c r="I1032" s="186"/>
    </row>
    <row r="1033" spans="2:9">
      <c r="B1033" s="240"/>
      <c r="C1033" s="186"/>
      <c r="E1033" s="186"/>
      <c r="F1033" s="186"/>
      <c r="I1033" s="186"/>
    </row>
    <row r="1034" spans="2:9">
      <c r="B1034" s="240"/>
      <c r="C1034" s="186"/>
      <c r="E1034" s="186"/>
      <c r="F1034" s="186"/>
      <c r="I1034" s="186"/>
    </row>
    <row r="1035" spans="2:9">
      <c r="B1035" s="240"/>
      <c r="C1035" s="186"/>
      <c r="E1035" s="186"/>
      <c r="F1035" s="186"/>
      <c r="I1035" s="186"/>
    </row>
    <row r="1036" spans="2:9">
      <c r="B1036" s="240"/>
      <c r="C1036" s="186"/>
      <c r="E1036" s="186"/>
      <c r="F1036" s="186"/>
      <c r="I1036" s="186"/>
    </row>
    <row r="1037" spans="2:9">
      <c r="B1037" s="240"/>
      <c r="C1037" s="186"/>
      <c r="E1037" s="186"/>
      <c r="F1037" s="186"/>
      <c r="I1037" s="186"/>
    </row>
    <row r="1038" spans="2:9">
      <c r="B1038" s="240"/>
      <c r="C1038" s="186"/>
      <c r="E1038" s="186"/>
      <c r="F1038" s="186"/>
      <c r="I1038" s="186"/>
    </row>
    <row r="1039" spans="2:9">
      <c r="B1039" s="240"/>
      <c r="C1039" s="186"/>
      <c r="E1039" s="186"/>
      <c r="F1039" s="186"/>
      <c r="I1039" s="186"/>
    </row>
    <row r="1040" spans="2:9">
      <c r="B1040" s="240"/>
      <c r="C1040" s="186"/>
      <c r="E1040" s="186"/>
      <c r="F1040" s="186"/>
      <c r="I1040" s="186"/>
    </row>
    <row r="1041" spans="2:9">
      <c r="B1041" s="240"/>
      <c r="C1041" s="186"/>
      <c r="E1041" s="186"/>
      <c r="F1041" s="186"/>
      <c r="I1041" s="186"/>
    </row>
    <row r="1042" spans="2:9">
      <c r="B1042" s="240"/>
      <c r="C1042" s="186"/>
      <c r="E1042" s="186"/>
      <c r="F1042" s="186"/>
      <c r="I1042" s="186"/>
    </row>
    <row r="1043" spans="2:9">
      <c r="B1043" s="240"/>
      <c r="C1043" s="186"/>
      <c r="E1043" s="186"/>
      <c r="F1043" s="186"/>
      <c r="I1043" s="186"/>
    </row>
    <row r="1044" spans="2:9">
      <c r="B1044" s="240"/>
      <c r="C1044" s="186"/>
      <c r="E1044" s="186"/>
      <c r="F1044" s="186"/>
      <c r="I1044" s="186"/>
    </row>
    <row r="1045" spans="2:9">
      <c r="B1045" s="240"/>
      <c r="C1045" s="186"/>
      <c r="E1045" s="186"/>
      <c r="F1045" s="186"/>
      <c r="I1045" s="186"/>
    </row>
    <row r="1046" spans="2:9">
      <c r="B1046" s="240"/>
      <c r="C1046" s="186"/>
      <c r="E1046" s="186"/>
      <c r="F1046" s="186"/>
      <c r="I1046" s="186"/>
    </row>
    <row r="1047" spans="2:9">
      <c r="B1047" s="240"/>
      <c r="C1047" s="186"/>
      <c r="E1047" s="186"/>
      <c r="F1047" s="186"/>
      <c r="I1047" s="186"/>
    </row>
    <row r="1048" spans="2:9">
      <c r="B1048" s="240"/>
      <c r="C1048" s="186"/>
      <c r="E1048" s="186"/>
      <c r="F1048" s="186"/>
      <c r="I1048" s="186"/>
    </row>
    <row r="1049" spans="2:9">
      <c r="B1049" s="240"/>
      <c r="C1049" s="186"/>
      <c r="E1049" s="186"/>
      <c r="F1049" s="186"/>
      <c r="I1049" s="186"/>
    </row>
    <row r="1050" spans="2:9">
      <c r="B1050" s="240"/>
      <c r="C1050" s="186"/>
      <c r="E1050" s="186"/>
      <c r="F1050" s="186"/>
      <c r="I1050" s="186"/>
    </row>
    <row r="1051" spans="2:9">
      <c r="B1051" s="240"/>
      <c r="C1051" s="186"/>
      <c r="E1051" s="186"/>
      <c r="F1051" s="186"/>
      <c r="I1051" s="186"/>
    </row>
    <row r="1052" spans="2:9">
      <c r="B1052" s="240"/>
      <c r="C1052" s="186"/>
      <c r="E1052" s="186"/>
      <c r="F1052" s="186"/>
      <c r="I1052" s="186"/>
    </row>
    <row r="1053" spans="2:9">
      <c r="B1053" s="240"/>
      <c r="C1053" s="186"/>
      <c r="E1053" s="186"/>
      <c r="F1053" s="186"/>
      <c r="I1053" s="186"/>
    </row>
    <row r="1054" spans="2:9">
      <c r="B1054" s="240"/>
      <c r="C1054" s="186"/>
      <c r="E1054" s="186"/>
      <c r="F1054" s="186"/>
      <c r="I1054" s="186"/>
    </row>
    <row r="1055" spans="2:9">
      <c r="B1055" s="240"/>
      <c r="C1055" s="186"/>
      <c r="E1055" s="186"/>
      <c r="F1055" s="186"/>
      <c r="I1055" s="186"/>
    </row>
    <row r="1056" spans="2:9">
      <c r="B1056" s="240"/>
      <c r="C1056" s="186"/>
      <c r="E1056" s="186"/>
      <c r="F1056" s="186"/>
      <c r="I1056" s="186"/>
    </row>
    <row r="1057" spans="2:9">
      <c r="B1057" s="240"/>
      <c r="C1057" s="186"/>
      <c r="E1057" s="186"/>
      <c r="F1057" s="186"/>
      <c r="I1057" s="186"/>
    </row>
    <row r="1058" spans="2:9">
      <c r="B1058" s="240"/>
      <c r="C1058" s="186"/>
      <c r="E1058" s="186"/>
      <c r="F1058" s="186"/>
      <c r="I1058" s="186"/>
    </row>
    <row r="1059" spans="2:9">
      <c r="B1059" s="240"/>
      <c r="C1059" s="186"/>
      <c r="E1059" s="186"/>
      <c r="F1059" s="186"/>
      <c r="I1059" s="186"/>
    </row>
    <row r="1060" spans="2:9">
      <c r="B1060" s="240"/>
      <c r="C1060" s="186"/>
      <c r="E1060" s="186"/>
      <c r="F1060" s="186"/>
      <c r="I1060" s="186"/>
    </row>
    <row r="1061" spans="2:9">
      <c r="B1061" s="240"/>
      <c r="C1061" s="186"/>
      <c r="E1061" s="186"/>
      <c r="F1061" s="186"/>
      <c r="I1061" s="186"/>
    </row>
    <row r="1062" spans="2:9">
      <c r="B1062" s="240"/>
      <c r="C1062" s="186"/>
      <c r="E1062" s="186"/>
      <c r="F1062" s="186"/>
      <c r="I1062" s="186"/>
    </row>
    <row r="1063" spans="2:9">
      <c r="B1063" s="240"/>
      <c r="C1063" s="186"/>
      <c r="E1063" s="186"/>
      <c r="F1063" s="186"/>
      <c r="I1063" s="186"/>
    </row>
    <row r="1064" spans="2:9">
      <c r="B1064" s="240"/>
      <c r="C1064" s="186"/>
      <c r="E1064" s="186"/>
      <c r="F1064" s="186"/>
      <c r="I1064" s="186"/>
    </row>
    <row r="1065" spans="2:9">
      <c r="B1065" s="240"/>
      <c r="C1065" s="186"/>
      <c r="E1065" s="186"/>
      <c r="F1065" s="186"/>
      <c r="I1065" s="186"/>
    </row>
    <row r="1066" spans="2:9">
      <c r="B1066" s="240"/>
      <c r="C1066" s="186"/>
      <c r="E1066" s="186"/>
      <c r="F1066" s="186"/>
      <c r="I1066" s="186"/>
    </row>
    <row r="1067" spans="2:9">
      <c r="B1067" s="240"/>
      <c r="C1067" s="186"/>
      <c r="E1067" s="186"/>
      <c r="F1067" s="186"/>
      <c r="I1067" s="186"/>
    </row>
    <row r="1068" spans="2:9">
      <c r="B1068" s="240"/>
      <c r="C1068" s="186"/>
      <c r="E1068" s="186"/>
      <c r="F1068" s="186"/>
      <c r="I1068" s="186"/>
    </row>
    <row r="1069" spans="2:9">
      <c r="B1069" s="240"/>
      <c r="C1069" s="186"/>
      <c r="E1069" s="186"/>
      <c r="F1069" s="186"/>
      <c r="I1069" s="186"/>
    </row>
    <row r="1070" spans="2:9">
      <c r="B1070" s="240"/>
      <c r="C1070" s="186"/>
      <c r="E1070" s="186"/>
      <c r="F1070" s="186"/>
      <c r="I1070" s="186"/>
    </row>
    <row r="1071" spans="2:9">
      <c r="B1071" s="240"/>
      <c r="C1071" s="186"/>
      <c r="E1071" s="186"/>
      <c r="F1071" s="186"/>
      <c r="I1071" s="186"/>
    </row>
    <row r="1072" spans="2:9">
      <c r="B1072" s="240"/>
      <c r="C1072" s="186"/>
      <c r="E1072" s="186"/>
      <c r="F1072" s="186"/>
      <c r="I1072" s="186"/>
    </row>
    <row r="1073" spans="2:9">
      <c r="B1073" s="240"/>
      <c r="C1073" s="186"/>
      <c r="E1073" s="186"/>
      <c r="F1073" s="186"/>
      <c r="I1073" s="186"/>
    </row>
    <row r="1074" spans="2:9">
      <c r="B1074" s="240"/>
      <c r="C1074" s="186"/>
      <c r="E1074" s="186"/>
      <c r="F1074" s="186"/>
      <c r="I1074" s="186"/>
    </row>
    <row r="1075" spans="2:9">
      <c r="B1075" s="240"/>
      <c r="C1075" s="186"/>
      <c r="E1075" s="186"/>
      <c r="F1075" s="186"/>
      <c r="I1075" s="186"/>
    </row>
    <row r="1076" spans="2:9">
      <c r="B1076" s="240"/>
      <c r="C1076" s="186"/>
      <c r="E1076" s="186"/>
      <c r="F1076" s="186"/>
      <c r="I1076" s="186"/>
    </row>
    <row r="1077" spans="2:9">
      <c r="B1077" s="240"/>
      <c r="C1077" s="186"/>
      <c r="E1077" s="186"/>
      <c r="F1077" s="186"/>
      <c r="I1077" s="186"/>
    </row>
    <row r="1078" spans="2:9">
      <c r="B1078" s="240"/>
      <c r="C1078" s="186"/>
      <c r="E1078" s="186"/>
      <c r="F1078" s="186"/>
      <c r="I1078" s="186"/>
    </row>
    <row r="1079" spans="2:9">
      <c r="B1079" s="240"/>
      <c r="C1079" s="186"/>
      <c r="E1079" s="186"/>
      <c r="F1079" s="186"/>
      <c r="I1079" s="186"/>
    </row>
    <row r="1080" spans="2:9">
      <c r="B1080" s="240"/>
      <c r="C1080" s="186"/>
      <c r="E1080" s="186"/>
      <c r="F1080" s="186"/>
      <c r="I1080" s="186"/>
    </row>
    <row r="1081" spans="2:9">
      <c r="B1081" s="240"/>
      <c r="C1081" s="186"/>
      <c r="E1081" s="186"/>
      <c r="F1081" s="186"/>
      <c r="I1081" s="186"/>
    </row>
    <row r="1082" spans="2:9">
      <c r="B1082" s="240"/>
      <c r="C1082" s="186"/>
      <c r="E1082" s="186"/>
      <c r="F1082" s="186"/>
      <c r="I1082" s="186"/>
    </row>
    <row r="1083" spans="2:9">
      <c r="B1083" s="240"/>
      <c r="C1083" s="186"/>
      <c r="E1083" s="186"/>
      <c r="F1083" s="186"/>
      <c r="I1083" s="186"/>
    </row>
    <row r="1084" spans="2:9">
      <c r="B1084" s="240"/>
      <c r="C1084" s="186"/>
      <c r="E1084" s="186"/>
      <c r="F1084" s="186"/>
      <c r="I1084" s="186"/>
    </row>
    <row r="1085" spans="2:9">
      <c r="B1085" s="240"/>
      <c r="C1085" s="186"/>
      <c r="E1085" s="186"/>
      <c r="F1085" s="186"/>
      <c r="I1085" s="186"/>
    </row>
    <row r="1086" spans="2:9">
      <c r="B1086" s="240"/>
      <c r="C1086" s="186"/>
      <c r="E1086" s="186"/>
      <c r="F1086" s="186"/>
      <c r="I1086" s="186"/>
    </row>
    <row r="1087" spans="2:9">
      <c r="B1087" s="240"/>
      <c r="C1087" s="186"/>
      <c r="E1087" s="186"/>
      <c r="F1087" s="186"/>
      <c r="I1087" s="186"/>
    </row>
    <row r="1088" spans="2:9">
      <c r="B1088" s="240"/>
      <c r="C1088" s="186"/>
      <c r="E1088" s="186"/>
      <c r="F1088" s="186"/>
      <c r="I1088" s="186"/>
    </row>
    <row r="1089" spans="2:9">
      <c r="B1089" s="240"/>
      <c r="C1089" s="186"/>
      <c r="E1089" s="186"/>
      <c r="F1089" s="186"/>
      <c r="I1089" s="186"/>
    </row>
    <row r="1090" spans="2:9">
      <c r="B1090" s="240"/>
      <c r="C1090" s="186"/>
      <c r="E1090" s="186"/>
      <c r="F1090" s="186"/>
      <c r="I1090" s="186"/>
    </row>
    <row r="1091" spans="2:9">
      <c r="B1091" s="240"/>
      <c r="C1091" s="186"/>
      <c r="E1091" s="186"/>
      <c r="F1091" s="186"/>
      <c r="I1091" s="186"/>
    </row>
    <row r="1092" spans="2:9">
      <c r="B1092" s="240"/>
      <c r="C1092" s="186"/>
      <c r="E1092" s="186"/>
      <c r="F1092" s="186"/>
      <c r="I1092" s="186"/>
    </row>
    <row r="1093" spans="2:9">
      <c r="B1093" s="240"/>
      <c r="C1093" s="186"/>
      <c r="E1093" s="186"/>
      <c r="F1093" s="186"/>
      <c r="I1093" s="186"/>
    </row>
    <row r="1094" spans="2:9">
      <c r="B1094" s="240"/>
      <c r="C1094" s="186"/>
      <c r="E1094" s="186"/>
      <c r="F1094" s="186"/>
      <c r="I1094" s="186"/>
    </row>
    <row r="1095" spans="2:9">
      <c r="B1095" s="240"/>
      <c r="C1095" s="186"/>
      <c r="E1095" s="186"/>
      <c r="F1095" s="186"/>
      <c r="I1095" s="186"/>
    </row>
    <row r="1096" spans="2:9">
      <c r="B1096" s="240"/>
      <c r="C1096" s="186"/>
      <c r="E1096" s="186"/>
      <c r="F1096" s="186"/>
      <c r="I1096" s="186"/>
    </row>
    <row r="1097" spans="2:9">
      <c r="B1097" s="240"/>
      <c r="C1097" s="186"/>
      <c r="E1097" s="186"/>
      <c r="F1097" s="186"/>
      <c r="I1097" s="186"/>
    </row>
    <row r="1098" spans="2:9">
      <c r="B1098" s="240"/>
      <c r="C1098" s="186"/>
      <c r="E1098" s="186"/>
      <c r="F1098" s="186"/>
      <c r="I1098" s="186"/>
    </row>
    <row r="1099" spans="2:9">
      <c r="B1099" s="240"/>
      <c r="C1099" s="186"/>
      <c r="E1099" s="186"/>
      <c r="F1099" s="186"/>
      <c r="I1099" s="186"/>
    </row>
    <row r="1100" spans="2:9">
      <c r="B1100" s="240"/>
      <c r="C1100" s="186"/>
      <c r="E1100" s="186"/>
      <c r="F1100" s="186"/>
      <c r="I1100" s="186"/>
    </row>
    <row r="1101" spans="2:9">
      <c r="B1101" s="240"/>
      <c r="C1101" s="186"/>
      <c r="E1101" s="186"/>
      <c r="F1101" s="186"/>
      <c r="I1101" s="186"/>
    </row>
    <row r="1102" spans="2:9">
      <c r="B1102" s="240"/>
      <c r="C1102" s="186"/>
      <c r="E1102" s="186"/>
      <c r="F1102" s="186"/>
      <c r="I1102" s="186"/>
    </row>
    <row r="1103" spans="2:9">
      <c r="B1103" s="240"/>
      <c r="C1103" s="186"/>
      <c r="E1103" s="186"/>
      <c r="F1103" s="186"/>
      <c r="I1103" s="186"/>
    </row>
    <row r="1104" spans="2:9">
      <c r="B1104" s="240"/>
      <c r="C1104" s="186"/>
      <c r="E1104" s="186"/>
      <c r="F1104" s="186"/>
      <c r="I1104" s="186"/>
    </row>
    <row r="1105" spans="2:9">
      <c r="B1105" s="240"/>
      <c r="C1105" s="186"/>
      <c r="E1105" s="186"/>
      <c r="F1105" s="186"/>
      <c r="I1105" s="186"/>
    </row>
    <row r="1106" spans="2:9">
      <c r="B1106" s="240"/>
      <c r="C1106" s="186"/>
      <c r="E1106" s="186"/>
      <c r="F1106" s="186"/>
      <c r="I1106" s="186"/>
    </row>
    <row r="1107" spans="2:9">
      <c r="B1107" s="240"/>
      <c r="C1107" s="186"/>
      <c r="E1107" s="186"/>
      <c r="F1107" s="186"/>
      <c r="I1107" s="186"/>
    </row>
    <row r="1108" spans="2:9">
      <c r="B1108" s="240"/>
      <c r="C1108" s="186"/>
      <c r="E1108" s="186"/>
      <c r="F1108" s="186"/>
      <c r="I1108" s="186"/>
    </row>
    <row r="1109" spans="2:9">
      <c r="B1109" s="240"/>
      <c r="C1109" s="186"/>
      <c r="E1109" s="186"/>
      <c r="F1109" s="186"/>
      <c r="I1109" s="186"/>
    </row>
    <row r="1110" spans="2:9">
      <c r="B1110" s="240"/>
      <c r="C1110" s="186"/>
      <c r="E1110" s="186"/>
      <c r="F1110" s="186"/>
      <c r="I1110" s="186"/>
    </row>
    <row r="1111" spans="2:9">
      <c r="B1111" s="240"/>
      <c r="C1111" s="186"/>
      <c r="E1111" s="186"/>
      <c r="F1111" s="186"/>
      <c r="I1111" s="186"/>
    </row>
    <row r="1112" spans="2:9">
      <c r="B1112" s="240"/>
      <c r="C1112" s="186"/>
      <c r="E1112" s="186"/>
      <c r="F1112" s="186"/>
      <c r="I1112" s="186"/>
    </row>
    <row r="1113" spans="2:9">
      <c r="B1113" s="240"/>
      <c r="C1113" s="186"/>
      <c r="E1113" s="186"/>
      <c r="F1113" s="186"/>
      <c r="I1113" s="186"/>
    </row>
    <row r="1114" spans="2:9">
      <c r="B1114" s="240"/>
      <c r="C1114" s="186"/>
      <c r="E1114" s="186"/>
      <c r="F1114" s="186"/>
      <c r="I1114" s="186"/>
    </row>
    <row r="1115" spans="2:9">
      <c r="B1115" s="240"/>
      <c r="C1115" s="186"/>
      <c r="E1115" s="186"/>
      <c r="F1115" s="186"/>
      <c r="I1115" s="186"/>
    </row>
    <row r="1116" spans="2:9">
      <c r="B1116" s="240"/>
      <c r="C1116" s="186"/>
      <c r="E1116" s="186"/>
      <c r="F1116" s="186"/>
      <c r="I1116" s="186"/>
    </row>
    <row r="1117" spans="2:9">
      <c r="B1117" s="240"/>
      <c r="C1117" s="186"/>
      <c r="E1117" s="186"/>
      <c r="F1117" s="186"/>
      <c r="I1117" s="186"/>
    </row>
    <row r="1118" spans="2:9">
      <c r="B1118" s="240"/>
      <c r="C1118" s="186"/>
      <c r="E1118" s="186"/>
      <c r="F1118" s="186"/>
      <c r="I1118" s="186"/>
    </row>
    <row r="1119" spans="2:9">
      <c r="B1119" s="240"/>
      <c r="C1119" s="186"/>
      <c r="E1119" s="186"/>
      <c r="F1119" s="186"/>
      <c r="I1119" s="186"/>
    </row>
    <row r="1120" spans="2:9">
      <c r="B1120" s="240"/>
      <c r="C1120" s="186"/>
      <c r="E1120" s="186"/>
      <c r="F1120" s="186"/>
      <c r="I1120" s="186"/>
    </row>
    <row r="1121" spans="2:9">
      <c r="B1121" s="240"/>
      <c r="C1121" s="186"/>
      <c r="E1121" s="186"/>
      <c r="F1121" s="186"/>
      <c r="I1121" s="186"/>
    </row>
    <row r="1122" spans="2:9">
      <c r="B1122" s="240"/>
      <c r="C1122" s="186"/>
      <c r="E1122" s="186"/>
      <c r="F1122" s="186"/>
      <c r="I1122" s="186"/>
    </row>
    <row r="1123" spans="2:9">
      <c r="B1123" s="240"/>
      <c r="C1123" s="186"/>
      <c r="E1123" s="186"/>
      <c r="F1123" s="186"/>
      <c r="I1123" s="186"/>
    </row>
    <row r="1124" spans="2:9">
      <c r="B1124" s="240"/>
      <c r="C1124" s="186"/>
      <c r="E1124" s="186"/>
      <c r="F1124" s="186"/>
      <c r="I1124" s="186"/>
    </row>
    <row r="1125" spans="2:9">
      <c r="B1125" s="240"/>
      <c r="C1125" s="186"/>
      <c r="E1125" s="186"/>
      <c r="F1125" s="186"/>
      <c r="I1125" s="186"/>
    </row>
    <row r="1126" spans="2:9">
      <c r="B1126" s="240"/>
      <c r="C1126" s="186"/>
      <c r="E1126" s="186"/>
      <c r="F1126" s="186"/>
      <c r="I1126" s="186"/>
    </row>
    <row r="1127" spans="2:9">
      <c r="B1127" s="240"/>
      <c r="C1127" s="186"/>
      <c r="E1127" s="186"/>
      <c r="F1127" s="186"/>
      <c r="I1127" s="186"/>
    </row>
    <row r="1128" spans="2:9">
      <c r="B1128" s="240"/>
      <c r="C1128" s="186"/>
      <c r="E1128" s="186"/>
      <c r="F1128" s="186"/>
      <c r="I1128" s="186"/>
    </row>
    <row r="1129" spans="2:9">
      <c r="B1129" s="240"/>
      <c r="C1129" s="186"/>
      <c r="E1129" s="186"/>
      <c r="F1129" s="186"/>
      <c r="I1129" s="186"/>
    </row>
    <row r="1130" spans="2:9">
      <c r="B1130" s="240"/>
      <c r="C1130" s="186"/>
      <c r="E1130" s="186"/>
      <c r="F1130" s="186"/>
      <c r="I1130" s="186"/>
    </row>
    <row r="1131" spans="2:9">
      <c r="B1131" s="240"/>
      <c r="C1131" s="186"/>
      <c r="E1131" s="186"/>
      <c r="F1131" s="186"/>
      <c r="I1131" s="186"/>
    </row>
    <row r="1132" spans="2:9">
      <c r="B1132" s="240"/>
      <c r="C1132" s="186"/>
      <c r="E1132" s="186"/>
      <c r="F1132" s="186"/>
      <c r="I1132" s="186"/>
    </row>
    <row r="1133" spans="2:9">
      <c r="B1133" s="240"/>
      <c r="C1133" s="186"/>
      <c r="E1133" s="186"/>
      <c r="F1133" s="186"/>
      <c r="I1133" s="186"/>
    </row>
    <row r="1134" spans="2:9">
      <c r="B1134" s="240"/>
      <c r="C1134" s="186"/>
      <c r="E1134" s="186"/>
      <c r="F1134" s="186"/>
      <c r="I1134" s="186"/>
    </row>
    <row r="1135" spans="2:9">
      <c r="B1135" s="240"/>
      <c r="C1135" s="186"/>
      <c r="E1135" s="186"/>
      <c r="F1135" s="186"/>
      <c r="I1135" s="186"/>
    </row>
    <row r="1136" spans="2:9">
      <c r="B1136" s="240"/>
      <c r="C1136" s="186"/>
      <c r="E1136" s="186"/>
      <c r="F1136" s="186"/>
      <c r="I1136" s="186"/>
    </row>
    <row r="1137" spans="2:9">
      <c r="B1137" s="240"/>
      <c r="C1137" s="186"/>
      <c r="E1137" s="186"/>
      <c r="F1137" s="186"/>
      <c r="I1137" s="186"/>
    </row>
    <row r="1138" spans="2:9">
      <c r="B1138" s="240"/>
      <c r="C1138" s="186"/>
      <c r="E1138" s="186"/>
      <c r="F1138" s="186"/>
      <c r="I1138" s="186"/>
    </row>
    <row r="1139" spans="2:9">
      <c r="B1139" s="240"/>
      <c r="C1139" s="186"/>
      <c r="E1139" s="186"/>
      <c r="F1139" s="186"/>
      <c r="I1139" s="186"/>
    </row>
    <row r="1140" spans="2:9">
      <c r="B1140" s="240"/>
      <c r="C1140" s="186"/>
      <c r="E1140" s="186"/>
      <c r="F1140" s="186"/>
      <c r="I1140" s="186"/>
    </row>
    <row r="1141" spans="2:9">
      <c r="B1141" s="240"/>
      <c r="C1141" s="186"/>
      <c r="E1141" s="186"/>
      <c r="F1141" s="186"/>
      <c r="I1141" s="186"/>
    </row>
    <row r="1142" spans="2:9">
      <c r="B1142" s="240"/>
      <c r="C1142" s="186"/>
      <c r="E1142" s="186"/>
      <c r="F1142" s="186"/>
      <c r="I1142" s="186"/>
    </row>
    <row r="1143" spans="2:9">
      <c r="B1143" s="240"/>
      <c r="C1143" s="186"/>
      <c r="E1143" s="186"/>
      <c r="F1143" s="186"/>
      <c r="I1143" s="186"/>
    </row>
    <row r="1144" spans="2:9">
      <c r="B1144" s="240"/>
      <c r="C1144" s="186"/>
      <c r="E1144" s="186"/>
      <c r="F1144" s="186"/>
      <c r="I1144" s="186"/>
    </row>
    <row r="1145" spans="2:9">
      <c r="B1145" s="240"/>
      <c r="C1145" s="186"/>
      <c r="E1145" s="186"/>
      <c r="F1145" s="186"/>
      <c r="I1145" s="186"/>
    </row>
    <row r="1146" spans="2:9">
      <c r="B1146" s="240"/>
      <c r="C1146" s="186"/>
      <c r="E1146" s="186"/>
      <c r="F1146" s="186"/>
      <c r="I1146" s="186"/>
    </row>
    <row r="1147" spans="2:9">
      <c r="B1147" s="240"/>
      <c r="C1147" s="186"/>
      <c r="E1147" s="186"/>
      <c r="F1147" s="186"/>
      <c r="I1147" s="186"/>
    </row>
    <row r="1148" spans="2:9">
      <c r="B1148" s="240"/>
      <c r="C1148" s="186"/>
      <c r="E1148" s="186"/>
      <c r="F1148" s="186"/>
      <c r="I1148" s="186"/>
    </row>
    <row r="1149" spans="2:9">
      <c r="B1149" s="240"/>
      <c r="C1149" s="186"/>
      <c r="E1149" s="186"/>
      <c r="F1149" s="186"/>
      <c r="I1149" s="186"/>
    </row>
    <row r="1150" spans="2:9">
      <c r="B1150" s="240"/>
      <c r="C1150" s="186"/>
      <c r="E1150" s="186"/>
      <c r="F1150" s="186"/>
      <c r="I1150" s="186"/>
    </row>
    <row r="1151" spans="2:9">
      <c r="B1151" s="240"/>
      <c r="C1151" s="186"/>
      <c r="E1151" s="186"/>
      <c r="F1151" s="186"/>
      <c r="I1151" s="186"/>
    </row>
    <row r="1152" spans="2:9">
      <c r="B1152" s="240"/>
      <c r="C1152" s="186"/>
      <c r="E1152" s="186"/>
      <c r="F1152" s="186"/>
      <c r="I1152" s="186"/>
    </row>
    <row r="1153" spans="2:9">
      <c r="B1153" s="240"/>
      <c r="C1153" s="186"/>
      <c r="E1153" s="186"/>
      <c r="F1153" s="186"/>
      <c r="I1153" s="186"/>
    </row>
    <row r="1154" spans="2:9">
      <c r="B1154" s="240"/>
      <c r="C1154" s="186"/>
      <c r="E1154" s="186"/>
      <c r="F1154" s="186"/>
      <c r="I1154" s="186"/>
    </row>
    <row r="1155" spans="2:9">
      <c r="B1155" s="240"/>
      <c r="C1155" s="186"/>
      <c r="E1155" s="186"/>
      <c r="F1155" s="186"/>
      <c r="I1155" s="186"/>
    </row>
    <row r="1156" spans="2:9">
      <c r="B1156" s="240"/>
      <c r="C1156" s="186"/>
      <c r="E1156" s="186"/>
      <c r="F1156" s="186"/>
      <c r="I1156" s="186"/>
    </row>
    <row r="1157" spans="2:9">
      <c r="B1157" s="240"/>
      <c r="C1157" s="186"/>
      <c r="E1157" s="186"/>
      <c r="F1157" s="186"/>
      <c r="I1157" s="186"/>
    </row>
    <row r="1158" spans="2:9">
      <c r="B1158" s="240"/>
      <c r="C1158" s="186"/>
      <c r="E1158" s="186"/>
      <c r="F1158" s="186"/>
      <c r="I1158" s="186"/>
    </row>
    <row r="1159" spans="2:9">
      <c r="B1159" s="240"/>
      <c r="C1159" s="186"/>
      <c r="E1159" s="186"/>
      <c r="F1159" s="186"/>
      <c r="I1159" s="186"/>
    </row>
    <row r="1160" spans="2:9">
      <c r="B1160" s="240"/>
      <c r="C1160" s="186"/>
      <c r="E1160" s="186"/>
      <c r="F1160" s="186"/>
      <c r="I1160" s="186"/>
    </row>
    <row r="1161" spans="2:9">
      <c r="B1161" s="240"/>
      <c r="C1161" s="186"/>
      <c r="E1161" s="186"/>
      <c r="F1161" s="186"/>
      <c r="I1161" s="186"/>
    </row>
    <row r="1162" spans="2:9">
      <c r="B1162" s="240"/>
      <c r="C1162" s="186"/>
      <c r="E1162" s="186"/>
      <c r="F1162" s="186"/>
      <c r="I1162" s="186"/>
    </row>
    <row r="1163" spans="2:9">
      <c r="B1163" s="240"/>
      <c r="C1163" s="186"/>
      <c r="E1163" s="186"/>
      <c r="F1163" s="186"/>
      <c r="I1163" s="186"/>
    </row>
    <row r="1164" spans="2:9">
      <c r="B1164" s="240"/>
      <c r="C1164" s="186"/>
      <c r="E1164" s="186"/>
      <c r="F1164" s="186"/>
      <c r="I1164" s="186"/>
    </row>
    <row r="1165" spans="2:9">
      <c r="B1165" s="240"/>
      <c r="C1165" s="186"/>
      <c r="E1165" s="186"/>
      <c r="F1165" s="186"/>
      <c r="I1165" s="186"/>
    </row>
    <row r="1166" spans="2:9">
      <c r="B1166" s="240"/>
      <c r="C1166" s="186"/>
      <c r="E1166" s="186"/>
      <c r="F1166" s="186"/>
      <c r="I1166" s="186"/>
    </row>
    <row r="1167" spans="2:9">
      <c r="B1167" s="240"/>
      <c r="C1167" s="186"/>
      <c r="E1167" s="186"/>
      <c r="F1167" s="186"/>
      <c r="I1167" s="186"/>
    </row>
    <row r="1168" spans="2:9">
      <c r="B1168" s="240"/>
      <c r="C1168" s="186"/>
      <c r="E1168" s="186"/>
      <c r="F1168" s="186"/>
      <c r="I1168" s="186"/>
    </row>
    <row r="1169" spans="2:9">
      <c r="B1169" s="240"/>
      <c r="C1169" s="186"/>
      <c r="E1169" s="186"/>
      <c r="F1169" s="186"/>
      <c r="I1169" s="186"/>
    </row>
    <row r="1170" spans="2:9">
      <c r="B1170" s="240"/>
      <c r="C1170" s="186"/>
      <c r="E1170" s="186"/>
      <c r="F1170" s="186"/>
      <c r="I1170" s="186"/>
    </row>
    <row r="1171" spans="2:9">
      <c r="B1171" s="240"/>
      <c r="C1171" s="186"/>
      <c r="E1171" s="186"/>
      <c r="F1171" s="186"/>
      <c r="I1171" s="186"/>
    </row>
    <row r="1172" spans="2:9">
      <c r="B1172" s="240"/>
      <c r="C1172" s="186"/>
      <c r="E1172" s="186"/>
      <c r="F1172" s="186"/>
      <c r="I1172" s="186"/>
    </row>
    <row r="1173" spans="2:9">
      <c r="B1173" s="240"/>
      <c r="C1173" s="186"/>
      <c r="E1173" s="186"/>
      <c r="F1173" s="186"/>
      <c r="I1173" s="186"/>
    </row>
    <row r="1174" spans="2:9">
      <c r="B1174" s="240"/>
      <c r="C1174" s="186"/>
      <c r="E1174" s="186"/>
      <c r="F1174" s="186"/>
      <c r="I1174" s="186"/>
    </row>
    <row r="1175" spans="2:9">
      <c r="B1175" s="240"/>
      <c r="C1175" s="186"/>
      <c r="E1175" s="186"/>
      <c r="F1175" s="186"/>
      <c r="I1175" s="186"/>
    </row>
    <row r="1176" spans="2:9">
      <c r="B1176" s="240"/>
      <c r="C1176" s="186"/>
      <c r="E1176" s="186"/>
      <c r="F1176" s="186"/>
      <c r="I1176" s="186"/>
    </row>
    <row r="1177" spans="2:9">
      <c r="B1177" s="240"/>
      <c r="C1177" s="186"/>
      <c r="E1177" s="186"/>
      <c r="F1177" s="186"/>
      <c r="I1177" s="186"/>
    </row>
    <row r="1178" spans="2:9">
      <c r="B1178" s="240"/>
      <c r="C1178" s="186"/>
      <c r="E1178" s="186"/>
      <c r="F1178" s="186"/>
      <c r="I1178" s="186"/>
    </row>
    <row r="1179" spans="2:9">
      <c r="B1179" s="240"/>
      <c r="C1179" s="186"/>
      <c r="E1179" s="186"/>
      <c r="F1179" s="186"/>
      <c r="I1179" s="186"/>
    </row>
    <row r="1180" spans="2:9">
      <c r="B1180" s="240"/>
      <c r="C1180" s="186"/>
      <c r="E1180" s="186"/>
      <c r="F1180" s="186"/>
      <c r="I1180" s="186"/>
    </row>
    <row r="1181" spans="2:9">
      <c r="B1181" s="240"/>
      <c r="C1181" s="186"/>
      <c r="E1181" s="186"/>
      <c r="F1181" s="186"/>
      <c r="I1181" s="186"/>
    </row>
    <row r="1182" spans="2:9">
      <c r="B1182" s="240"/>
      <c r="C1182" s="186"/>
      <c r="E1182" s="186"/>
      <c r="F1182" s="186"/>
      <c r="I1182" s="186"/>
    </row>
    <row r="1183" spans="2:9">
      <c r="B1183" s="240"/>
      <c r="C1183" s="186"/>
      <c r="E1183" s="186"/>
      <c r="F1183" s="186"/>
      <c r="I1183" s="186"/>
    </row>
    <row r="1184" spans="2:9">
      <c r="B1184" s="240"/>
      <c r="C1184" s="186"/>
      <c r="E1184" s="186"/>
      <c r="F1184" s="186"/>
      <c r="I1184" s="186"/>
    </row>
    <row r="1185" spans="2:9">
      <c r="B1185" s="240"/>
      <c r="C1185" s="186"/>
      <c r="E1185" s="186"/>
      <c r="F1185" s="186"/>
      <c r="I1185" s="186"/>
    </row>
    <row r="1186" spans="2:9">
      <c r="B1186" s="240"/>
      <c r="C1186" s="186"/>
      <c r="E1186" s="186"/>
      <c r="F1186" s="186"/>
      <c r="I1186" s="186"/>
    </row>
    <row r="1187" spans="2:9">
      <c r="B1187" s="240"/>
      <c r="C1187" s="186"/>
      <c r="E1187" s="186"/>
      <c r="F1187" s="186"/>
      <c r="I1187" s="186"/>
    </row>
    <row r="1188" spans="2:9">
      <c r="B1188" s="240"/>
      <c r="C1188" s="186"/>
      <c r="E1188" s="186"/>
      <c r="F1188" s="186"/>
      <c r="I1188" s="186"/>
    </row>
    <row r="1189" spans="2:9">
      <c r="B1189" s="240"/>
      <c r="C1189" s="186"/>
      <c r="E1189" s="186"/>
      <c r="F1189" s="186"/>
      <c r="I1189" s="186"/>
    </row>
    <row r="1190" spans="2:9">
      <c r="B1190" s="240"/>
      <c r="C1190" s="186"/>
      <c r="E1190" s="186"/>
      <c r="F1190" s="186"/>
      <c r="I1190" s="186"/>
    </row>
    <row r="1191" spans="2:9">
      <c r="B1191" s="240"/>
      <c r="C1191" s="186"/>
      <c r="E1191" s="186"/>
      <c r="F1191" s="186"/>
      <c r="I1191" s="186"/>
    </row>
    <row r="1192" spans="2:9">
      <c r="B1192" s="240"/>
      <c r="C1192" s="186"/>
      <c r="E1192" s="186"/>
      <c r="F1192" s="186"/>
      <c r="I1192" s="186"/>
    </row>
    <row r="1193" spans="2:9">
      <c r="B1193" s="240"/>
      <c r="C1193" s="186"/>
      <c r="E1193" s="186"/>
      <c r="F1193" s="186"/>
      <c r="I1193" s="186"/>
    </row>
    <row r="1194" spans="2:9">
      <c r="B1194" s="240"/>
      <c r="C1194" s="186"/>
      <c r="E1194" s="186"/>
      <c r="F1194" s="186"/>
      <c r="I1194" s="186"/>
    </row>
    <row r="1195" spans="2:9">
      <c r="B1195" s="240"/>
      <c r="C1195" s="186"/>
      <c r="E1195" s="186"/>
      <c r="F1195" s="186"/>
      <c r="I1195" s="186"/>
    </row>
    <row r="1196" spans="2:9">
      <c r="B1196" s="240"/>
      <c r="C1196" s="186"/>
      <c r="E1196" s="186"/>
      <c r="F1196" s="186"/>
      <c r="I1196" s="186"/>
    </row>
    <row r="1197" spans="2:9">
      <c r="B1197" s="240"/>
      <c r="C1197" s="186"/>
      <c r="E1197" s="186"/>
      <c r="F1197" s="186"/>
      <c r="I1197" s="186"/>
    </row>
    <row r="1198" spans="2:9">
      <c r="B1198" s="240"/>
      <c r="C1198" s="186"/>
      <c r="E1198" s="186"/>
      <c r="F1198" s="186"/>
      <c r="I1198" s="186"/>
    </row>
    <row r="1199" spans="2:9">
      <c r="B1199" s="240"/>
      <c r="C1199" s="186"/>
      <c r="E1199" s="186"/>
      <c r="F1199" s="186"/>
      <c r="I1199" s="186"/>
    </row>
    <row r="1200" spans="2:9">
      <c r="B1200" s="240"/>
      <c r="C1200" s="186"/>
      <c r="E1200" s="186"/>
      <c r="F1200" s="186"/>
      <c r="I1200" s="186"/>
    </row>
    <row r="1201" spans="2:9">
      <c r="B1201" s="240"/>
      <c r="C1201" s="186"/>
      <c r="E1201" s="186"/>
      <c r="F1201" s="186"/>
      <c r="I1201" s="186"/>
    </row>
    <row r="1202" spans="2:9">
      <c r="B1202" s="240"/>
      <c r="C1202" s="186"/>
      <c r="E1202" s="186"/>
      <c r="F1202" s="186"/>
      <c r="I1202" s="186"/>
    </row>
    <row r="1203" spans="2:9">
      <c r="B1203" s="240"/>
      <c r="C1203" s="186"/>
      <c r="E1203" s="186"/>
      <c r="F1203" s="186"/>
      <c r="I1203" s="186"/>
    </row>
    <row r="1204" spans="2:9">
      <c r="B1204" s="240"/>
      <c r="C1204" s="186"/>
      <c r="E1204" s="186"/>
      <c r="F1204" s="186"/>
      <c r="I1204" s="186"/>
    </row>
    <row r="1205" spans="2:9">
      <c r="B1205" s="240"/>
      <c r="C1205" s="186"/>
      <c r="E1205" s="186"/>
      <c r="F1205" s="186"/>
      <c r="I1205" s="186"/>
    </row>
    <row r="1206" spans="2:9">
      <c r="B1206" s="240"/>
      <c r="C1206" s="186"/>
      <c r="E1206" s="186"/>
      <c r="F1206" s="186"/>
      <c r="I1206" s="186"/>
    </row>
    <row r="1207" spans="2:9">
      <c r="B1207" s="240"/>
      <c r="C1207" s="186"/>
      <c r="E1207" s="186"/>
      <c r="F1207" s="186"/>
      <c r="I1207" s="186"/>
    </row>
    <row r="1208" spans="2:9">
      <c r="B1208" s="240"/>
      <c r="C1208" s="186"/>
      <c r="E1208" s="186"/>
      <c r="F1208" s="186"/>
      <c r="I1208" s="186"/>
    </row>
    <row r="1209" spans="2:9">
      <c r="B1209" s="240"/>
      <c r="C1209" s="186"/>
      <c r="E1209" s="186"/>
      <c r="F1209" s="186"/>
      <c r="I1209" s="186"/>
    </row>
    <row r="1210" spans="2:9">
      <c r="B1210" s="240"/>
      <c r="C1210" s="186"/>
      <c r="E1210" s="186"/>
      <c r="F1210" s="186"/>
      <c r="I1210" s="186"/>
    </row>
    <row r="1211" spans="2:9">
      <c r="B1211" s="240"/>
      <c r="C1211" s="186"/>
      <c r="E1211" s="186"/>
      <c r="F1211" s="186"/>
      <c r="I1211" s="186"/>
    </row>
    <row r="1212" spans="2:9">
      <c r="B1212" s="240"/>
      <c r="C1212" s="186"/>
      <c r="E1212" s="186"/>
      <c r="F1212" s="186"/>
      <c r="I1212" s="186"/>
    </row>
    <row r="1213" spans="2:9">
      <c r="B1213" s="240"/>
      <c r="C1213" s="186"/>
      <c r="E1213" s="186"/>
      <c r="F1213" s="186"/>
      <c r="I1213" s="186"/>
    </row>
    <row r="1214" spans="2:9">
      <c r="B1214" s="240"/>
      <c r="C1214" s="186"/>
      <c r="E1214" s="186"/>
      <c r="F1214" s="186"/>
      <c r="I1214" s="186"/>
    </row>
    <row r="1215" spans="2:9">
      <c r="B1215" s="240"/>
      <c r="C1215" s="186"/>
      <c r="E1215" s="186"/>
      <c r="F1215" s="186"/>
      <c r="I1215" s="186"/>
    </row>
    <row r="1216" spans="2:9">
      <c r="B1216" s="240"/>
      <c r="C1216" s="186"/>
      <c r="E1216" s="186"/>
      <c r="F1216" s="186"/>
      <c r="I1216" s="186"/>
    </row>
    <row r="1217" spans="2:9">
      <c r="B1217" s="240"/>
      <c r="C1217" s="186"/>
      <c r="E1217" s="186"/>
      <c r="F1217" s="186"/>
      <c r="I1217" s="186"/>
    </row>
    <row r="1218" spans="2:9">
      <c r="B1218" s="240"/>
      <c r="C1218" s="186"/>
      <c r="E1218" s="186"/>
      <c r="F1218" s="186"/>
      <c r="I1218" s="186"/>
    </row>
    <row r="1219" spans="2:9">
      <c r="B1219" s="240"/>
      <c r="C1219" s="186"/>
      <c r="E1219" s="186"/>
      <c r="F1219" s="186"/>
      <c r="I1219" s="186"/>
    </row>
    <row r="1220" spans="2:9">
      <c r="B1220" s="240"/>
      <c r="C1220" s="186"/>
      <c r="E1220" s="186"/>
      <c r="F1220" s="186"/>
      <c r="I1220" s="186"/>
    </row>
    <row r="1221" spans="2:9">
      <c r="B1221" s="240"/>
      <c r="C1221" s="186"/>
      <c r="E1221" s="186"/>
      <c r="F1221" s="186"/>
      <c r="I1221" s="186"/>
    </row>
    <row r="1222" spans="2:9">
      <c r="B1222" s="240"/>
      <c r="C1222" s="186"/>
      <c r="E1222" s="186"/>
      <c r="F1222" s="186"/>
      <c r="I1222" s="186"/>
    </row>
    <row r="1223" spans="2:9">
      <c r="B1223" s="240"/>
      <c r="C1223" s="186"/>
      <c r="E1223" s="186"/>
      <c r="F1223" s="186"/>
      <c r="I1223" s="186"/>
    </row>
    <row r="1224" spans="2:9">
      <c r="B1224" s="240"/>
      <c r="C1224" s="186"/>
      <c r="E1224" s="186"/>
      <c r="F1224" s="186"/>
      <c r="I1224" s="186"/>
    </row>
    <row r="1225" spans="2:9">
      <c r="B1225" s="240"/>
      <c r="C1225" s="186"/>
      <c r="E1225" s="186"/>
      <c r="F1225" s="186"/>
      <c r="I1225" s="186"/>
    </row>
    <row r="1226" spans="2:9">
      <c r="B1226" s="240"/>
      <c r="C1226" s="186"/>
      <c r="E1226" s="186"/>
      <c r="F1226" s="186"/>
      <c r="I1226" s="186"/>
    </row>
    <row r="1227" spans="2:9">
      <c r="B1227" s="240"/>
      <c r="C1227" s="186"/>
      <c r="E1227" s="186"/>
      <c r="F1227" s="186"/>
      <c r="I1227" s="186"/>
    </row>
    <row r="1228" spans="2:9">
      <c r="B1228" s="240"/>
      <c r="C1228" s="186"/>
      <c r="E1228" s="186"/>
      <c r="F1228" s="186"/>
      <c r="I1228" s="186"/>
    </row>
    <row r="1229" spans="2:9">
      <c r="B1229" s="240"/>
      <c r="C1229" s="186"/>
      <c r="E1229" s="186"/>
      <c r="F1229" s="186"/>
      <c r="I1229" s="186"/>
    </row>
    <row r="1230" spans="2:9">
      <c r="B1230" s="240"/>
      <c r="C1230" s="186"/>
      <c r="E1230" s="186"/>
      <c r="F1230" s="186"/>
      <c r="I1230" s="186"/>
    </row>
    <row r="1231" spans="2:9">
      <c r="B1231" s="240"/>
      <c r="C1231" s="186"/>
      <c r="E1231" s="186"/>
      <c r="F1231" s="186"/>
      <c r="I1231" s="186"/>
    </row>
    <row r="1232" spans="2:9">
      <c r="B1232" s="240"/>
      <c r="C1232" s="186"/>
      <c r="E1232" s="186"/>
      <c r="F1232" s="186"/>
      <c r="I1232" s="186"/>
    </row>
    <row r="1233" spans="2:9">
      <c r="B1233" s="240"/>
      <c r="C1233" s="186"/>
      <c r="E1233" s="186"/>
      <c r="F1233" s="186"/>
      <c r="I1233" s="186"/>
    </row>
    <row r="1234" spans="2:9">
      <c r="B1234" s="240"/>
      <c r="C1234" s="186"/>
      <c r="E1234" s="186"/>
      <c r="F1234" s="186"/>
      <c r="I1234" s="186"/>
    </row>
    <row r="1235" spans="2:9">
      <c r="B1235" s="240"/>
      <c r="C1235" s="186"/>
      <c r="E1235" s="186"/>
      <c r="F1235" s="186"/>
      <c r="I1235" s="186"/>
    </row>
    <row r="1236" spans="2:9">
      <c r="B1236" s="240"/>
      <c r="C1236" s="186"/>
      <c r="E1236" s="186"/>
      <c r="F1236" s="186"/>
      <c r="I1236" s="186"/>
    </row>
    <row r="1237" spans="2:9">
      <c r="B1237" s="240"/>
      <c r="C1237" s="186"/>
      <c r="E1237" s="186"/>
      <c r="F1237" s="186"/>
      <c r="I1237" s="186"/>
    </row>
    <row r="1238" spans="2:9">
      <c r="B1238" s="240"/>
      <c r="C1238" s="186"/>
      <c r="E1238" s="186"/>
      <c r="F1238" s="186"/>
      <c r="I1238" s="186"/>
    </row>
    <row r="1239" spans="2:9">
      <c r="B1239" s="240"/>
      <c r="C1239" s="186"/>
      <c r="E1239" s="186"/>
      <c r="F1239" s="186"/>
      <c r="I1239" s="186"/>
    </row>
    <row r="1240" spans="2:9">
      <c r="B1240" s="240"/>
      <c r="C1240" s="186"/>
      <c r="E1240" s="186"/>
      <c r="F1240" s="186"/>
      <c r="I1240" s="186"/>
    </row>
    <row r="1241" spans="2:9">
      <c r="B1241" s="240"/>
      <c r="C1241" s="186"/>
      <c r="E1241" s="186"/>
      <c r="F1241" s="186"/>
      <c r="I1241" s="186"/>
    </row>
    <row r="1242" spans="2:9">
      <c r="B1242" s="240"/>
      <c r="C1242" s="186"/>
      <c r="E1242" s="186"/>
      <c r="F1242" s="186"/>
      <c r="I1242" s="186"/>
    </row>
    <row r="1243" spans="2:9">
      <c r="B1243" s="240"/>
      <c r="C1243" s="186"/>
      <c r="E1243" s="186"/>
      <c r="F1243" s="186"/>
      <c r="I1243" s="186"/>
    </row>
    <row r="1244" spans="2:9">
      <c r="B1244" s="240"/>
      <c r="C1244" s="186"/>
      <c r="E1244" s="186"/>
      <c r="F1244" s="186"/>
      <c r="I1244" s="186"/>
    </row>
    <row r="1245" spans="2:9">
      <c r="B1245" s="240"/>
      <c r="C1245" s="186"/>
      <c r="E1245" s="186"/>
      <c r="F1245" s="186"/>
      <c r="I1245" s="186"/>
    </row>
    <row r="1246" spans="2:9">
      <c r="B1246" s="240"/>
      <c r="C1246" s="186"/>
      <c r="E1246" s="186"/>
      <c r="F1246" s="186"/>
      <c r="I1246" s="186"/>
    </row>
    <row r="1247" spans="2:9">
      <c r="B1247" s="240"/>
      <c r="C1247" s="186"/>
      <c r="E1247" s="186"/>
      <c r="F1247" s="186"/>
      <c r="I1247" s="186"/>
    </row>
    <row r="1248" spans="2:9">
      <c r="B1248" s="240"/>
      <c r="C1248" s="186"/>
      <c r="E1248" s="186"/>
      <c r="F1248" s="186"/>
      <c r="I1248" s="186"/>
    </row>
    <row r="1249" spans="2:9">
      <c r="B1249" s="240"/>
      <c r="C1249" s="186"/>
      <c r="E1249" s="186"/>
      <c r="F1249" s="186"/>
      <c r="I1249" s="186"/>
    </row>
    <row r="1250" spans="2:9">
      <c r="B1250" s="240"/>
      <c r="C1250" s="186"/>
      <c r="E1250" s="186"/>
      <c r="F1250" s="186"/>
      <c r="I1250" s="186"/>
    </row>
    <row r="1251" spans="2:9">
      <c r="B1251" s="240"/>
      <c r="C1251" s="186"/>
      <c r="E1251" s="186"/>
      <c r="F1251" s="186"/>
      <c r="I1251" s="186"/>
    </row>
    <row r="1252" spans="2:9">
      <c r="B1252" s="240"/>
      <c r="C1252" s="186"/>
      <c r="E1252" s="186"/>
      <c r="F1252" s="186"/>
      <c r="I1252" s="186"/>
    </row>
    <row r="1253" spans="2:9">
      <c r="B1253" s="240"/>
      <c r="C1253" s="186"/>
      <c r="E1253" s="186"/>
      <c r="F1253" s="186"/>
      <c r="I1253" s="186"/>
    </row>
    <row r="1254" spans="2:9">
      <c r="B1254" s="240"/>
      <c r="C1254" s="186"/>
      <c r="E1254" s="186"/>
      <c r="F1254" s="186"/>
      <c r="I1254" s="186"/>
    </row>
    <row r="1255" spans="2:9">
      <c r="B1255" s="240"/>
      <c r="C1255" s="186"/>
      <c r="E1255" s="186"/>
      <c r="F1255" s="186"/>
      <c r="I1255" s="186"/>
    </row>
    <row r="1256" spans="2:9">
      <c r="B1256" s="240"/>
      <c r="C1256" s="186"/>
      <c r="E1256" s="186"/>
      <c r="F1256" s="186"/>
      <c r="I1256" s="186"/>
    </row>
    <row r="1257" spans="2:9">
      <c r="B1257" s="240"/>
      <c r="C1257" s="186"/>
      <c r="E1257" s="186"/>
      <c r="F1257" s="186"/>
      <c r="I1257" s="186"/>
    </row>
    <row r="1258" spans="2:9">
      <c r="B1258" s="240"/>
      <c r="C1258" s="186"/>
      <c r="E1258" s="186"/>
      <c r="F1258" s="186"/>
      <c r="I1258" s="186"/>
    </row>
    <row r="1259" spans="2:9">
      <c r="B1259" s="240"/>
      <c r="C1259" s="186"/>
      <c r="E1259" s="186"/>
      <c r="F1259" s="186"/>
      <c r="I1259" s="186"/>
    </row>
    <row r="1260" spans="2:9">
      <c r="B1260" s="240"/>
      <c r="C1260" s="186"/>
      <c r="E1260" s="186"/>
      <c r="F1260" s="186"/>
      <c r="I1260" s="186"/>
    </row>
    <row r="1261" spans="2:9">
      <c r="B1261" s="240"/>
      <c r="C1261" s="186"/>
      <c r="E1261" s="186"/>
      <c r="F1261" s="186"/>
      <c r="I1261" s="186"/>
    </row>
    <row r="1262" spans="2:9">
      <c r="B1262" s="240"/>
      <c r="C1262" s="186"/>
      <c r="E1262" s="186"/>
      <c r="F1262" s="186"/>
      <c r="I1262" s="186"/>
    </row>
    <row r="1263" spans="2:9">
      <c r="B1263" s="240"/>
      <c r="C1263" s="186"/>
      <c r="E1263" s="186"/>
      <c r="F1263" s="186"/>
      <c r="I1263" s="186"/>
    </row>
    <row r="1264" spans="2:9">
      <c r="B1264" s="240"/>
      <c r="C1264" s="186"/>
      <c r="E1264" s="186"/>
      <c r="F1264" s="186"/>
      <c r="I1264" s="186"/>
    </row>
    <row r="1265" spans="2:9">
      <c r="B1265" s="240"/>
      <c r="C1265" s="186"/>
      <c r="E1265" s="186"/>
      <c r="F1265" s="186"/>
      <c r="I1265" s="186"/>
    </row>
    <row r="1266" spans="2:9">
      <c r="B1266" s="240"/>
      <c r="C1266" s="186"/>
      <c r="E1266" s="186"/>
      <c r="F1266" s="186"/>
      <c r="I1266" s="186"/>
    </row>
    <row r="1267" spans="2:9">
      <c r="B1267" s="240"/>
      <c r="C1267" s="186"/>
      <c r="E1267" s="186"/>
      <c r="F1267" s="186"/>
      <c r="I1267" s="186"/>
    </row>
    <row r="1268" spans="2:9">
      <c r="B1268" s="240"/>
      <c r="C1268" s="186"/>
      <c r="E1268" s="186"/>
      <c r="F1268" s="186"/>
      <c r="I1268" s="186"/>
    </row>
    <row r="1269" spans="2:9">
      <c r="B1269" s="240"/>
      <c r="C1269" s="186"/>
      <c r="E1269" s="186"/>
      <c r="F1269" s="186"/>
      <c r="I1269" s="186"/>
    </row>
    <row r="1270" spans="2:9">
      <c r="B1270" s="240"/>
      <c r="C1270" s="186"/>
      <c r="E1270" s="186"/>
      <c r="F1270" s="186"/>
      <c r="I1270" s="186"/>
    </row>
    <row r="1271" spans="2:9">
      <c r="B1271" s="240"/>
      <c r="C1271" s="186"/>
      <c r="E1271" s="186"/>
      <c r="F1271" s="186"/>
      <c r="I1271" s="186"/>
    </row>
    <row r="1272" spans="2:9">
      <c r="B1272" s="240"/>
      <c r="C1272" s="186"/>
      <c r="E1272" s="186"/>
      <c r="F1272" s="186"/>
      <c r="I1272" s="186"/>
    </row>
    <row r="1273" spans="2:9">
      <c r="B1273" s="240"/>
      <c r="C1273" s="186"/>
      <c r="E1273" s="186"/>
      <c r="F1273" s="186"/>
      <c r="I1273" s="186"/>
    </row>
    <row r="1274" spans="2:9">
      <c r="B1274" s="240"/>
      <c r="C1274" s="186"/>
      <c r="E1274" s="186"/>
      <c r="F1274" s="186"/>
      <c r="I1274" s="186"/>
    </row>
    <row r="1275" spans="2:9">
      <c r="B1275" s="240"/>
      <c r="C1275" s="186"/>
      <c r="E1275" s="186"/>
      <c r="F1275" s="186"/>
      <c r="I1275" s="186"/>
    </row>
    <row r="1276" spans="2:9">
      <c r="B1276" s="240"/>
      <c r="C1276" s="186"/>
      <c r="E1276" s="186"/>
      <c r="F1276" s="186"/>
      <c r="I1276" s="186"/>
    </row>
    <row r="1277" spans="2:9">
      <c r="B1277" s="240"/>
      <c r="C1277" s="186"/>
      <c r="E1277" s="186"/>
      <c r="F1277" s="186"/>
      <c r="I1277" s="186"/>
    </row>
    <row r="1278" spans="2:9">
      <c r="B1278" s="240"/>
      <c r="C1278" s="186"/>
      <c r="E1278" s="186"/>
      <c r="F1278" s="186"/>
      <c r="I1278" s="186"/>
    </row>
    <row r="1279" spans="2:9">
      <c r="B1279" s="240"/>
      <c r="C1279" s="186"/>
      <c r="E1279" s="186"/>
      <c r="F1279" s="186"/>
      <c r="I1279" s="186"/>
    </row>
    <row r="1280" spans="2:9">
      <c r="B1280" s="240"/>
      <c r="C1280" s="186"/>
      <c r="E1280" s="186"/>
      <c r="F1280" s="186"/>
      <c r="I1280" s="186"/>
    </row>
    <row r="1281" spans="2:9">
      <c r="B1281" s="240"/>
      <c r="C1281" s="186"/>
      <c r="E1281" s="186"/>
      <c r="F1281" s="186"/>
      <c r="I1281" s="186"/>
    </row>
    <row r="1282" spans="2:9">
      <c r="B1282" s="240"/>
      <c r="C1282" s="186"/>
      <c r="E1282" s="186"/>
      <c r="F1282" s="186"/>
      <c r="I1282" s="186"/>
    </row>
    <row r="1283" spans="2:9">
      <c r="B1283" s="240"/>
      <c r="C1283" s="186"/>
      <c r="E1283" s="186"/>
      <c r="F1283" s="186"/>
      <c r="I1283" s="186"/>
    </row>
    <row r="1284" spans="2:9">
      <c r="B1284" s="240"/>
      <c r="C1284" s="186"/>
      <c r="E1284" s="186"/>
      <c r="F1284" s="186"/>
      <c r="I1284" s="186"/>
    </row>
    <row r="1285" spans="2:9">
      <c r="B1285" s="240"/>
      <c r="C1285" s="186"/>
      <c r="E1285" s="186"/>
      <c r="F1285" s="186"/>
      <c r="I1285" s="186"/>
    </row>
    <row r="1286" spans="2:9">
      <c r="B1286" s="240"/>
      <c r="C1286" s="186"/>
      <c r="E1286" s="186"/>
      <c r="F1286" s="186"/>
      <c r="I1286" s="186"/>
    </row>
    <row r="1287" spans="2:9">
      <c r="B1287" s="240"/>
      <c r="C1287" s="186"/>
      <c r="E1287" s="186"/>
      <c r="F1287" s="186"/>
      <c r="I1287" s="186"/>
    </row>
    <row r="1288" spans="2:9">
      <c r="B1288" s="240"/>
      <c r="C1288" s="186"/>
      <c r="E1288" s="186"/>
      <c r="F1288" s="186"/>
      <c r="I1288" s="186"/>
    </row>
    <row r="1289" spans="2:9">
      <c r="B1289" s="240"/>
      <c r="C1289" s="186"/>
      <c r="E1289" s="186"/>
      <c r="F1289" s="186"/>
      <c r="I1289" s="186"/>
    </row>
    <row r="1290" spans="2:9">
      <c r="B1290" s="240"/>
      <c r="C1290" s="186"/>
      <c r="E1290" s="186"/>
      <c r="F1290" s="186"/>
      <c r="I1290" s="186"/>
    </row>
    <row r="1291" spans="2:9">
      <c r="B1291" s="240"/>
      <c r="C1291" s="186"/>
      <c r="E1291" s="186"/>
      <c r="F1291" s="186"/>
      <c r="I1291" s="186"/>
    </row>
    <row r="1292" spans="2:9">
      <c r="B1292" s="240"/>
      <c r="C1292" s="186"/>
      <c r="E1292" s="186"/>
      <c r="F1292" s="186"/>
      <c r="I1292" s="186"/>
    </row>
    <row r="1293" spans="2:9">
      <c r="B1293" s="240"/>
      <c r="C1293" s="186"/>
      <c r="E1293" s="186"/>
      <c r="F1293" s="186"/>
      <c r="I1293" s="186"/>
    </row>
    <row r="1294" spans="2:9">
      <c r="B1294" s="240"/>
      <c r="C1294" s="186"/>
      <c r="E1294" s="186"/>
      <c r="F1294" s="186"/>
      <c r="I1294" s="186"/>
    </row>
    <row r="1295" spans="2:9">
      <c r="B1295" s="240"/>
      <c r="C1295" s="186"/>
      <c r="E1295" s="186"/>
      <c r="F1295" s="186"/>
      <c r="I1295" s="186"/>
    </row>
    <row r="1296" spans="2:9">
      <c r="B1296" s="240"/>
      <c r="C1296" s="186"/>
      <c r="E1296" s="186"/>
      <c r="F1296" s="186"/>
      <c r="I1296" s="186"/>
    </row>
    <row r="1297" spans="2:9">
      <c r="B1297" s="240"/>
      <c r="C1297" s="186"/>
      <c r="E1297" s="186"/>
      <c r="F1297" s="186"/>
      <c r="I1297" s="186"/>
    </row>
    <row r="1298" spans="2:9">
      <c r="B1298" s="240"/>
      <c r="C1298" s="186"/>
      <c r="E1298" s="186"/>
      <c r="F1298" s="186"/>
      <c r="I1298" s="186"/>
    </row>
    <row r="1299" spans="2:9">
      <c r="B1299" s="240"/>
      <c r="C1299" s="186"/>
      <c r="E1299" s="186"/>
      <c r="F1299" s="186"/>
      <c r="I1299" s="186"/>
    </row>
    <row r="1300" spans="2:9">
      <c r="B1300" s="240"/>
      <c r="C1300" s="186"/>
      <c r="E1300" s="186"/>
      <c r="F1300" s="186"/>
      <c r="I1300" s="186"/>
    </row>
    <row r="1301" spans="2:9">
      <c r="B1301" s="240"/>
      <c r="C1301" s="186"/>
      <c r="E1301" s="186"/>
      <c r="F1301" s="186"/>
      <c r="I1301" s="186"/>
    </row>
    <row r="1302" spans="2:9">
      <c r="B1302" s="240"/>
      <c r="C1302" s="186"/>
      <c r="E1302" s="186"/>
      <c r="F1302" s="186"/>
      <c r="I1302" s="186"/>
    </row>
    <row r="1303" spans="2:9">
      <c r="B1303" s="240"/>
      <c r="C1303" s="186"/>
      <c r="E1303" s="186"/>
      <c r="F1303" s="186"/>
      <c r="I1303" s="186"/>
    </row>
    <row r="1304" spans="2:9">
      <c r="B1304" s="240"/>
      <c r="C1304" s="186"/>
      <c r="E1304" s="186"/>
      <c r="F1304" s="186"/>
      <c r="I1304" s="186"/>
    </row>
    <row r="1305" spans="2:9">
      <c r="B1305" s="240"/>
      <c r="C1305" s="186"/>
      <c r="E1305" s="186"/>
      <c r="F1305" s="186"/>
      <c r="I1305" s="186"/>
    </row>
    <row r="1306" spans="2:9">
      <c r="B1306" s="240"/>
      <c r="C1306" s="186"/>
      <c r="E1306" s="186"/>
      <c r="F1306" s="186"/>
      <c r="I1306" s="186"/>
    </row>
    <row r="1307" spans="2:9">
      <c r="B1307" s="240"/>
      <c r="C1307" s="186"/>
      <c r="E1307" s="186"/>
      <c r="F1307" s="186"/>
      <c r="I1307" s="186"/>
    </row>
    <row r="1308" spans="2:9">
      <c r="B1308" s="240"/>
      <c r="C1308" s="186"/>
      <c r="E1308" s="186"/>
      <c r="F1308" s="186"/>
      <c r="I1308" s="186"/>
    </row>
    <row r="1309" spans="2:9">
      <c r="B1309" s="240"/>
      <c r="C1309" s="186"/>
      <c r="E1309" s="186"/>
      <c r="F1309" s="186"/>
      <c r="I1309" s="186"/>
    </row>
    <row r="1310" spans="2:9">
      <c r="B1310" s="240"/>
      <c r="C1310" s="186"/>
      <c r="E1310" s="186"/>
      <c r="F1310" s="186"/>
      <c r="I1310" s="186"/>
    </row>
    <row r="1311" spans="2:9">
      <c r="B1311" s="240"/>
      <c r="C1311" s="186"/>
      <c r="E1311" s="186"/>
      <c r="F1311" s="186"/>
      <c r="I1311" s="186"/>
    </row>
    <row r="1312" spans="2:9">
      <c r="B1312" s="240"/>
      <c r="C1312" s="186"/>
      <c r="E1312" s="186"/>
      <c r="F1312" s="186"/>
      <c r="I1312" s="186"/>
    </row>
    <row r="1313" spans="2:9">
      <c r="B1313" s="240"/>
      <c r="C1313" s="186"/>
      <c r="E1313" s="186"/>
      <c r="F1313" s="186"/>
      <c r="I1313" s="186"/>
    </row>
    <row r="1314" spans="2:9">
      <c r="B1314" s="240"/>
      <c r="C1314" s="186"/>
      <c r="E1314" s="186"/>
      <c r="F1314" s="186"/>
      <c r="I1314" s="186"/>
    </row>
    <row r="1315" spans="2:9">
      <c r="B1315" s="240"/>
      <c r="C1315" s="186"/>
      <c r="E1315" s="186"/>
      <c r="F1315" s="186"/>
      <c r="I1315" s="186"/>
    </row>
    <row r="1316" spans="2:9">
      <c r="B1316" s="240"/>
      <c r="C1316" s="186"/>
      <c r="E1316" s="186"/>
      <c r="F1316" s="186"/>
      <c r="I1316" s="186"/>
    </row>
    <row r="1317" spans="2:9">
      <c r="B1317" s="240"/>
      <c r="C1317" s="186"/>
      <c r="E1317" s="186"/>
      <c r="F1317" s="186"/>
      <c r="I1317" s="186"/>
    </row>
    <row r="1318" spans="2:9">
      <c r="B1318" s="240"/>
      <c r="C1318" s="186"/>
      <c r="E1318" s="186"/>
      <c r="F1318" s="186"/>
      <c r="I1318" s="186"/>
    </row>
    <row r="1319" spans="2:9">
      <c r="B1319" s="240"/>
      <c r="C1319" s="186"/>
      <c r="E1319" s="186"/>
      <c r="F1319" s="186"/>
      <c r="I1319" s="186"/>
    </row>
    <row r="1320" spans="2:9">
      <c r="B1320" s="240"/>
      <c r="C1320" s="186"/>
      <c r="E1320" s="186"/>
      <c r="F1320" s="186"/>
      <c r="I1320" s="186"/>
    </row>
    <row r="1321" spans="2:9">
      <c r="B1321" s="240"/>
      <c r="C1321" s="186"/>
      <c r="E1321" s="186"/>
      <c r="F1321" s="186"/>
      <c r="I1321" s="186"/>
    </row>
    <row r="1322" spans="2:9">
      <c r="B1322" s="240"/>
      <c r="C1322" s="186"/>
      <c r="E1322" s="186"/>
      <c r="F1322" s="186"/>
      <c r="I1322" s="186"/>
    </row>
    <row r="1323" spans="2:9">
      <c r="B1323" s="240"/>
      <c r="C1323" s="186"/>
      <c r="E1323" s="186"/>
      <c r="F1323" s="186"/>
      <c r="I1323" s="186"/>
    </row>
    <row r="1324" spans="2:9">
      <c r="B1324" s="240"/>
      <c r="C1324" s="186"/>
      <c r="E1324" s="186"/>
      <c r="F1324" s="186"/>
      <c r="I1324" s="186"/>
    </row>
    <row r="1325" spans="2:9">
      <c r="B1325" s="240"/>
      <c r="C1325" s="186"/>
      <c r="E1325" s="186"/>
      <c r="F1325" s="186"/>
      <c r="I1325" s="186"/>
    </row>
    <row r="1326" spans="2:9">
      <c r="B1326" s="240"/>
      <c r="C1326" s="186"/>
      <c r="E1326" s="186"/>
      <c r="F1326" s="186"/>
      <c r="I1326" s="186"/>
    </row>
    <row r="1327" spans="2:9">
      <c r="B1327" s="240"/>
      <c r="C1327" s="186"/>
      <c r="E1327" s="186"/>
      <c r="F1327" s="186"/>
      <c r="I1327" s="186"/>
    </row>
    <row r="1328" spans="2:9">
      <c r="B1328" s="240"/>
      <c r="C1328" s="186"/>
      <c r="E1328" s="186"/>
      <c r="F1328" s="186"/>
      <c r="I1328" s="186"/>
    </row>
    <row r="1329" spans="2:9">
      <c r="B1329" s="240"/>
      <c r="C1329" s="186"/>
      <c r="E1329" s="186"/>
      <c r="F1329" s="186"/>
      <c r="I1329" s="186"/>
    </row>
    <row r="1330" spans="2:9">
      <c r="B1330" s="240"/>
      <c r="C1330" s="186"/>
      <c r="E1330" s="186"/>
      <c r="F1330" s="186"/>
      <c r="I1330" s="186"/>
    </row>
    <row r="1331" spans="2:9">
      <c r="B1331" s="240"/>
      <c r="C1331" s="186"/>
      <c r="E1331" s="186"/>
      <c r="F1331" s="186"/>
      <c r="I1331" s="186"/>
    </row>
    <row r="1332" spans="2:9">
      <c r="B1332" s="240"/>
      <c r="C1332" s="186"/>
      <c r="E1332" s="186"/>
      <c r="F1332" s="186"/>
      <c r="I1332" s="186"/>
    </row>
    <row r="1333" spans="2:9">
      <c r="B1333" s="240"/>
      <c r="C1333" s="186"/>
      <c r="E1333" s="186"/>
      <c r="F1333" s="186"/>
      <c r="I1333" s="186"/>
    </row>
    <row r="1334" spans="2:9">
      <c r="B1334" s="240"/>
      <c r="C1334" s="186"/>
      <c r="E1334" s="186"/>
      <c r="F1334" s="186"/>
      <c r="I1334" s="186"/>
    </row>
    <row r="1335" spans="2:9">
      <c r="B1335" s="240"/>
      <c r="C1335" s="186"/>
      <c r="E1335" s="186"/>
      <c r="F1335" s="186"/>
      <c r="I1335" s="186"/>
    </row>
    <row r="1336" spans="2:9">
      <c r="B1336" s="240"/>
      <c r="C1336" s="186"/>
      <c r="E1336" s="186"/>
      <c r="F1336" s="186"/>
      <c r="I1336" s="186"/>
    </row>
    <row r="1337" spans="2:9">
      <c r="B1337" s="240"/>
      <c r="C1337" s="186"/>
      <c r="E1337" s="186"/>
      <c r="F1337" s="186"/>
      <c r="I1337" s="186"/>
    </row>
    <row r="1338" spans="2:9">
      <c r="B1338" s="240"/>
      <c r="C1338" s="186"/>
      <c r="E1338" s="186"/>
      <c r="F1338" s="186"/>
      <c r="I1338" s="186"/>
    </row>
    <row r="1339" spans="2:9">
      <c r="B1339" s="240"/>
      <c r="C1339" s="186"/>
      <c r="E1339" s="186"/>
      <c r="F1339" s="186"/>
      <c r="I1339" s="186"/>
    </row>
    <row r="1340" spans="2:9">
      <c r="B1340" s="240"/>
      <c r="C1340" s="186"/>
      <c r="E1340" s="186"/>
      <c r="F1340" s="186"/>
      <c r="I1340" s="186"/>
    </row>
    <row r="1341" spans="2:9">
      <c r="B1341" s="240"/>
      <c r="C1341" s="186"/>
      <c r="E1341" s="186"/>
      <c r="F1341" s="186"/>
      <c r="I1341" s="186"/>
    </row>
    <row r="1342" spans="2:9">
      <c r="B1342" s="240"/>
      <c r="C1342" s="186"/>
      <c r="E1342" s="186"/>
      <c r="F1342" s="186"/>
      <c r="I1342" s="186"/>
    </row>
    <row r="1343" spans="2:9">
      <c r="B1343" s="240"/>
      <c r="C1343" s="186"/>
      <c r="E1343" s="186"/>
      <c r="F1343" s="186"/>
      <c r="I1343" s="186"/>
    </row>
    <row r="1344" spans="2:9">
      <c r="B1344" s="240"/>
      <c r="C1344" s="186"/>
      <c r="E1344" s="186"/>
      <c r="F1344" s="186"/>
      <c r="I1344" s="186"/>
    </row>
    <row r="1345" spans="2:9">
      <c r="B1345" s="240"/>
      <c r="C1345" s="186"/>
      <c r="E1345" s="186"/>
      <c r="F1345" s="186"/>
      <c r="I1345" s="186"/>
    </row>
    <row r="1346" spans="2:9">
      <c r="B1346" s="240"/>
      <c r="C1346" s="186"/>
      <c r="E1346" s="186"/>
      <c r="F1346" s="186"/>
      <c r="I1346" s="186"/>
    </row>
    <row r="1347" spans="2:9">
      <c r="B1347" s="240"/>
      <c r="C1347" s="186"/>
      <c r="E1347" s="186"/>
      <c r="F1347" s="186"/>
      <c r="I1347" s="186"/>
    </row>
    <row r="1348" spans="2:9">
      <c r="B1348" s="240"/>
      <c r="C1348" s="186"/>
      <c r="E1348" s="186"/>
      <c r="F1348" s="186"/>
      <c r="I1348" s="186"/>
    </row>
    <row r="1349" spans="2:9">
      <c r="B1349" s="240"/>
      <c r="C1349" s="186"/>
      <c r="E1349" s="186"/>
      <c r="F1349" s="186"/>
      <c r="I1349" s="186"/>
    </row>
    <row r="1350" spans="2:9">
      <c r="B1350" s="240"/>
      <c r="C1350" s="186"/>
      <c r="E1350" s="186"/>
      <c r="F1350" s="186"/>
      <c r="I1350" s="186"/>
    </row>
    <row r="1351" spans="2:9">
      <c r="B1351" s="240"/>
      <c r="C1351" s="186"/>
      <c r="E1351" s="186"/>
      <c r="F1351" s="186"/>
      <c r="I1351" s="186"/>
    </row>
    <row r="1352" spans="2:9">
      <c r="B1352" s="240"/>
      <c r="C1352" s="186"/>
      <c r="E1352" s="186"/>
      <c r="F1352" s="186"/>
      <c r="I1352" s="186"/>
    </row>
    <row r="1353" spans="2:9">
      <c r="B1353" s="240"/>
      <c r="C1353" s="186"/>
      <c r="E1353" s="186"/>
      <c r="F1353" s="186"/>
      <c r="I1353" s="186"/>
    </row>
    <row r="1354" spans="2:9">
      <c r="B1354" s="240"/>
      <c r="C1354" s="186"/>
      <c r="E1354" s="186"/>
      <c r="F1354" s="186"/>
      <c r="I1354" s="186"/>
    </row>
    <row r="1355" spans="2:9">
      <c r="B1355" s="240"/>
      <c r="C1355" s="186"/>
      <c r="E1355" s="186"/>
      <c r="F1355" s="186"/>
      <c r="I1355" s="186"/>
    </row>
    <row r="1356" spans="2:9">
      <c r="B1356" s="240"/>
      <c r="C1356" s="186"/>
      <c r="E1356" s="186"/>
      <c r="F1356" s="186"/>
      <c r="I1356" s="186"/>
    </row>
    <row r="1357" spans="2:9">
      <c r="B1357" s="240"/>
      <c r="C1357" s="186"/>
      <c r="E1357" s="186"/>
      <c r="F1357" s="186"/>
      <c r="I1357" s="186"/>
    </row>
    <row r="1358" spans="2:9">
      <c r="B1358" s="240"/>
      <c r="C1358" s="186"/>
      <c r="E1358" s="186"/>
      <c r="F1358" s="186"/>
      <c r="I1358" s="186"/>
    </row>
    <row r="1359" spans="2:9">
      <c r="B1359" s="240"/>
      <c r="C1359" s="186"/>
      <c r="E1359" s="186"/>
      <c r="F1359" s="186"/>
      <c r="I1359" s="186"/>
    </row>
    <row r="1360" spans="2:9">
      <c r="B1360" s="240"/>
      <c r="C1360" s="186"/>
      <c r="E1360" s="186"/>
      <c r="F1360" s="186"/>
      <c r="I1360" s="186"/>
    </row>
    <row r="1361" spans="2:9">
      <c r="B1361" s="240"/>
      <c r="C1361" s="186"/>
      <c r="E1361" s="186"/>
      <c r="F1361" s="186"/>
      <c r="I1361" s="186"/>
    </row>
    <row r="1362" spans="2:9">
      <c r="B1362" s="240"/>
      <c r="C1362" s="186"/>
      <c r="E1362" s="186"/>
      <c r="F1362" s="186"/>
      <c r="I1362" s="186"/>
    </row>
    <row r="1363" spans="2:9">
      <c r="B1363" s="240"/>
      <c r="C1363" s="186"/>
      <c r="E1363" s="186"/>
      <c r="F1363" s="186"/>
      <c r="I1363" s="186"/>
    </row>
    <row r="1364" spans="2:9">
      <c r="B1364" s="240"/>
      <c r="C1364" s="186"/>
      <c r="E1364" s="186"/>
      <c r="F1364" s="186"/>
      <c r="I1364" s="186"/>
    </row>
    <row r="1365" spans="2:9">
      <c r="B1365" s="240"/>
      <c r="C1365" s="186"/>
      <c r="E1365" s="186"/>
      <c r="F1365" s="186"/>
      <c r="I1365" s="186"/>
    </row>
    <row r="1366" spans="2:9">
      <c r="B1366" s="240"/>
      <c r="C1366" s="186"/>
      <c r="E1366" s="186"/>
      <c r="F1366" s="186"/>
      <c r="I1366" s="186"/>
    </row>
    <row r="1367" spans="2:9">
      <c r="B1367" s="240"/>
      <c r="C1367" s="186"/>
      <c r="E1367" s="186"/>
      <c r="F1367" s="186"/>
      <c r="I1367" s="186"/>
    </row>
    <row r="1368" spans="2:9">
      <c r="B1368" s="240"/>
      <c r="C1368" s="186"/>
      <c r="E1368" s="186"/>
      <c r="F1368" s="186"/>
      <c r="I1368" s="186"/>
    </row>
    <row r="1369" spans="2:9">
      <c r="B1369" s="240"/>
      <c r="C1369" s="186"/>
      <c r="E1369" s="186"/>
      <c r="F1369" s="186"/>
      <c r="I1369" s="186"/>
    </row>
    <row r="1370" spans="2:9">
      <c r="B1370" s="240"/>
      <c r="C1370" s="186"/>
      <c r="E1370" s="186"/>
      <c r="F1370" s="186"/>
      <c r="I1370" s="186"/>
    </row>
    <row r="1371" spans="2:9">
      <c r="B1371" s="240"/>
      <c r="C1371" s="186"/>
      <c r="E1371" s="186"/>
      <c r="F1371" s="186"/>
      <c r="I1371" s="186"/>
    </row>
    <row r="1372" spans="2:9">
      <c r="B1372" s="240"/>
      <c r="C1372" s="186"/>
      <c r="E1372" s="186"/>
      <c r="F1372" s="186"/>
      <c r="I1372" s="186"/>
    </row>
    <row r="1373" spans="2:9">
      <c r="B1373" s="240"/>
      <c r="C1373" s="186"/>
      <c r="E1373" s="186"/>
      <c r="F1373" s="186"/>
      <c r="I1373" s="186"/>
    </row>
    <row r="1374" spans="2:9">
      <c r="B1374" s="240"/>
      <c r="C1374" s="186"/>
      <c r="E1374" s="186"/>
      <c r="F1374" s="186"/>
      <c r="I1374" s="186"/>
    </row>
    <row r="1375" spans="2:9">
      <c r="B1375" s="240"/>
      <c r="C1375" s="186"/>
      <c r="E1375" s="186"/>
      <c r="F1375" s="186"/>
      <c r="I1375" s="186"/>
    </row>
    <row r="1376" spans="2:9">
      <c r="B1376" s="240"/>
      <c r="C1376" s="186"/>
      <c r="E1376" s="186"/>
      <c r="F1376" s="186"/>
      <c r="I1376" s="186"/>
    </row>
    <row r="1377" spans="2:9">
      <c r="B1377" s="240"/>
      <c r="C1377" s="186"/>
      <c r="E1377" s="186"/>
      <c r="F1377" s="186"/>
      <c r="I1377" s="186"/>
    </row>
    <row r="1378" spans="2:9">
      <c r="B1378" s="240"/>
      <c r="C1378" s="186"/>
      <c r="E1378" s="186"/>
      <c r="F1378" s="186"/>
      <c r="I1378" s="186"/>
    </row>
    <row r="1379" spans="2:9">
      <c r="B1379" s="240"/>
      <c r="C1379" s="186"/>
      <c r="E1379" s="186"/>
      <c r="F1379" s="186"/>
      <c r="I1379" s="186"/>
    </row>
    <row r="1380" spans="2:9">
      <c r="B1380" s="240"/>
      <c r="C1380" s="186"/>
      <c r="E1380" s="186"/>
      <c r="F1380" s="186"/>
      <c r="I1380" s="186"/>
    </row>
    <row r="1381" spans="2:9">
      <c r="B1381" s="240"/>
      <c r="C1381" s="186"/>
      <c r="E1381" s="186"/>
      <c r="F1381" s="186"/>
      <c r="I1381" s="186"/>
    </row>
    <row r="1382" spans="2:9">
      <c r="B1382" s="240"/>
      <c r="C1382" s="186"/>
      <c r="E1382" s="186"/>
      <c r="F1382" s="186"/>
      <c r="I1382" s="186"/>
    </row>
    <row r="1383" spans="2:9">
      <c r="B1383" s="240"/>
      <c r="C1383" s="186"/>
      <c r="E1383" s="186"/>
      <c r="F1383" s="186"/>
      <c r="I1383" s="186"/>
    </row>
    <row r="1384" spans="2:9">
      <c r="B1384" s="240"/>
      <c r="C1384" s="186"/>
      <c r="E1384" s="186"/>
      <c r="F1384" s="186"/>
      <c r="I1384" s="186"/>
    </row>
    <row r="1385" spans="2:9">
      <c r="B1385" s="240"/>
      <c r="C1385" s="186"/>
      <c r="E1385" s="186"/>
      <c r="F1385" s="186"/>
      <c r="I1385" s="186"/>
    </row>
    <row r="1386" spans="2:9">
      <c r="B1386" s="240"/>
      <c r="C1386" s="186"/>
      <c r="E1386" s="186"/>
      <c r="F1386" s="186"/>
      <c r="I1386" s="186"/>
    </row>
    <row r="1387" spans="2:9">
      <c r="B1387" s="240"/>
      <c r="C1387" s="186"/>
      <c r="E1387" s="186"/>
      <c r="F1387" s="186"/>
      <c r="I1387" s="186"/>
    </row>
    <row r="1388" spans="2:9">
      <c r="B1388" s="240"/>
      <c r="C1388" s="186"/>
      <c r="E1388" s="186"/>
      <c r="F1388" s="186"/>
      <c r="I1388" s="186"/>
    </row>
    <row r="1389" spans="2:9">
      <c r="B1389" s="240"/>
      <c r="C1389" s="186"/>
      <c r="E1389" s="186"/>
      <c r="F1389" s="186"/>
      <c r="I1389" s="186"/>
    </row>
    <row r="1390" spans="2:9">
      <c r="B1390" s="240"/>
      <c r="C1390" s="186"/>
      <c r="E1390" s="186"/>
      <c r="F1390" s="186"/>
      <c r="I1390" s="186"/>
    </row>
    <row r="1391" spans="2:9">
      <c r="B1391" s="240"/>
      <c r="C1391" s="186"/>
      <c r="E1391" s="186"/>
      <c r="F1391" s="186"/>
      <c r="I1391" s="186"/>
    </row>
    <row r="1392" spans="2:9">
      <c r="B1392" s="240"/>
      <c r="C1392" s="186"/>
      <c r="E1392" s="186"/>
      <c r="F1392" s="186"/>
      <c r="I1392" s="186"/>
    </row>
    <row r="1393" spans="2:9">
      <c r="B1393" s="240"/>
      <c r="C1393" s="186"/>
      <c r="E1393" s="186"/>
      <c r="F1393" s="186"/>
      <c r="I1393" s="186"/>
    </row>
    <row r="1394" spans="2:9">
      <c r="B1394" s="240"/>
      <c r="C1394" s="186"/>
      <c r="E1394" s="186"/>
      <c r="F1394" s="186"/>
      <c r="I1394" s="186"/>
    </row>
    <row r="1395" spans="2:9">
      <c r="B1395" s="240"/>
      <c r="C1395" s="186"/>
      <c r="E1395" s="186"/>
      <c r="F1395" s="186"/>
      <c r="I1395" s="186"/>
    </row>
    <row r="1396" spans="2:9">
      <c r="B1396" s="240"/>
      <c r="C1396" s="186"/>
      <c r="E1396" s="186"/>
      <c r="F1396" s="186"/>
      <c r="I1396" s="186"/>
    </row>
    <row r="1397" spans="2:9">
      <c r="B1397" s="240"/>
      <c r="C1397" s="186"/>
      <c r="E1397" s="186"/>
      <c r="F1397" s="186"/>
      <c r="I1397" s="186"/>
    </row>
    <row r="1398" spans="2:9">
      <c r="B1398" s="240"/>
      <c r="C1398" s="186"/>
      <c r="E1398" s="186"/>
      <c r="F1398" s="186"/>
      <c r="I1398" s="186"/>
    </row>
    <row r="1399" spans="2:9">
      <c r="B1399" s="240"/>
      <c r="C1399" s="186"/>
      <c r="E1399" s="186"/>
      <c r="F1399" s="186"/>
      <c r="I1399" s="186"/>
    </row>
    <row r="1400" spans="2:9">
      <c r="B1400" s="240"/>
      <c r="C1400" s="186"/>
      <c r="E1400" s="186"/>
      <c r="F1400" s="186"/>
      <c r="I1400" s="186"/>
    </row>
    <row r="1401" spans="2:9">
      <c r="B1401" s="240"/>
      <c r="C1401" s="186"/>
      <c r="E1401" s="186"/>
      <c r="F1401" s="186"/>
      <c r="I1401" s="186"/>
    </row>
    <row r="1402" spans="2:9">
      <c r="B1402" s="240"/>
      <c r="C1402" s="186"/>
      <c r="E1402" s="186"/>
      <c r="F1402" s="186"/>
      <c r="I1402" s="186"/>
    </row>
    <row r="1403" spans="2:9">
      <c r="B1403" s="240"/>
      <c r="C1403" s="186"/>
      <c r="E1403" s="186"/>
      <c r="F1403" s="186"/>
      <c r="I1403" s="186"/>
    </row>
    <row r="1404" spans="2:9">
      <c r="B1404" s="240"/>
      <c r="C1404" s="186"/>
      <c r="E1404" s="186"/>
      <c r="F1404" s="186"/>
      <c r="I1404" s="186"/>
    </row>
    <row r="1405" spans="2:9">
      <c r="B1405" s="240"/>
      <c r="C1405" s="186"/>
      <c r="E1405" s="186"/>
      <c r="F1405" s="186"/>
      <c r="I1405" s="186"/>
    </row>
    <row r="1406" spans="2:9">
      <c r="B1406" s="240"/>
      <c r="C1406" s="186"/>
      <c r="E1406" s="186"/>
      <c r="F1406" s="186"/>
      <c r="I1406" s="186"/>
    </row>
    <row r="1407" spans="2:9">
      <c r="B1407" s="240"/>
      <c r="C1407" s="186"/>
      <c r="E1407" s="186"/>
      <c r="F1407" s="186"/>
      <c r="I1407" s="186"/>
    </row>
    <row r="1408" spans="2:9">
      <c r="B1408" s="240"/>
      <c r="C1408" s="186"/>
      <c r="E1408" s="186"/>
      <c r="F1408" s="186"/>
      <c r="I1408" s="186"/>
    </row>
    <row r="1409" spans="2:9">
      <c r="B1409" s="240"/>
      <c r="C1409" s="186"/>
      <c r="E1409" s="186"/>
      <c r="F1409" s="186"/>
      <c r="I1409" s="186"/>
    </row>
    <row r="1410" spans="2:9">
      <c r="B1410" s="240"/>
      <c r="C1410" s="186"/>
      <c r="E1410" s="186"/>
      <c r="F1410" s="186"/>
      <c r="I1410" s="186"/>
    </row>
    <row r="1411" spans="2:9">
      <c r="B1411" s="240"/>
      <c r="C1411" s="186"/>
      <c r="E1411" s="186"/>
      <c r="F1411" s="186"/>
      <c r="I1411" s="186"/>
    </row>
    <row r="1412" spans="2:9">
      <c r="B1412" s="240"/>
      <c r="C1412" s="186"/>
      <c r="E1412" s="186"/>
      <c r="F1412" s="186"/>
      <c r="I1412" s="186"/>
    </row>
    <row r="1413" spans="2:9">
      <c r="B1413" s="240"/>
      <c r="C1413" s="186"/>
      <c r="E1413" s="186"/>
      <c r="F1413" s="186"/>
      <c r="I1413" s="186"/>
    </row>
    <row r="1414" spans="2:9">
      <c r="B1414" s="240"/>
      <c r="C1414" s="186"/>
      <c r="E1414" s="186"/>
      <c r="F1414" s="186"/>
      <c r="I1414" s="186"/>
    </row>
    <row r="1415" spans="2:9">
      <c r="B1415" s="240"/>
      <c r="C1415" s="186"/>
      <c r="E1415" s="186"/>
      <c r="F1415" s="186"/>
      <c r="I1415" s="186"/>
    </row>
    <row r="1416" spans="2:9">
      <c r="B1416" s="240"/>
      <c r="C1416" s="186"/>
      <c r="E1416" s="186"/>
      <c r="F1416" s="186"/>
      <c r="I1416" s="186"/>
    </row>
    <row r="1417" spans="2:9">
      <c r="B1417" s="240"/>
      <c r="C1417" s="186"/>
      <c r="E1417" s="186"/>
      <c r="F1417" s="186"/>
      <c r="I1417" s="186"/>
    </row>
    <row r="1418" spans="2:9">
      <c r="B1418" s="240"/>
      <c r="C1418" s="186"/>
      <c r="E1418" s="186"/>
      <c r="F1418" s="186"/>
      <c r="I1418" s="186"/>
    </row>
    <row r="1419" spans="2:9">
      <c r="B1419" s="240"/>
      <c r="C1419" s="186"/>
      <c r="E1419" s="186"/>
      <c r="F1419" s="186"/>
      <c r="I1419" s="186"/>
    </row>
    <row r="1420" spans="2:9">
      <c r="B1420" s="240"/>
      <c r="C1420" s="186"/>
      <c r="E1420" s="186"/>
      <c r="F1420" s="186"/>
      <c r="I1420" s="186"/>
    </row>
    <row r="1421" spans="2:9">
      <c r="B1421" s="240"/>
      <c r="C1421" s="186"/>
      <c r="E1421" s="186"/>
      <c r="F1421" s="186"/>
      <c r="I1421" s="186"/>
    </row>
    <row r="1422" spans="2:9">
      <c r="B1422" s="240"/>
      <c r="C1422" s="186"/>
      <c r="E1422" s="186"/>
      <c r="F1422" s="186"/>
      <c r="I1422" s="186"/>
    </row>
    <row r="1423" spans="2:9">
      <c r="B1423" s="240"/>
      <c r="C1423" s="186"/>
      <c r="E1423" s="186"/>
      <c r="F1423" s="186"/>
      <c r="I1423" s="186"/>
    </row>
    <row r="1424" spans="2:9">
      <c r="B1424" s="240"/>
      <c r="C1424" s="186"/>
      <c r="E1424" s="186"/>
      <c r="F1424" s="186"/>
      <c r="I1424" s="186"/>
    </row>
    <row r="1425" spans="2:9">
      <c r="B1425" s="240"/>
      <c r="C1425" s="186"/>
      <c r="E1425" s="186"/>
      <c r="F1425" s="186"/>
      <c r="I1425" s="186"/>
    </row>
    <row r="1426" spans="2:9">
      <c r="B1426" s="240"/>
      <c r="C1426" s="186"/>
      <c r="E1426" s="186"/>
      <c r="F1426" s="186"/>
      <c r="I1426" s="186"/>
    </row>
    <row r="1427" spans="2:9">
      <c r="B1427" s="240"/>
      <c r="C1427" s="186"/>
      <c r="E1427" s="186"/>
      <c r="F1427" s="186"/>
      <c r="I1427" s="186"/>
    </row>
    <row r="1428" spans="2:9">
      <c r="B1428" s="240"/>
      <c r="C1428" s="186"/>
      <c r="E1428" s="186"/>
      <c r="F1428" s="186"/>
      <c r="I1428" s="186"/>
    </row>
    <row r="1429" spans="2:9">
      <c r="B1429" s="240"/>
      <c r="C1429" s="186"/>
      <c r="E1429" s="186"/>
      <c r="F1429" s="186"/>
      <c r="I1429" s="186"/>
    </row>
    <row r="1430" spans="2:9">
      <c r="B1430" s="240"/>
      <c r="C1430" s="186"/>
      <c r="E1430" s="186"/>
      <c r="F1430" s="186"/>
      <c r="I1430" s="186"/>
    </row>
    <row r="1431" spans="2:9">
      <c r="B1431" s="240"/>
      <c r="C1431" s="186"/>
      <c r="E1431" s="186"/>
      <c r="F1431" s="186"/>
      <c r="I1431" s="186"/>
    </row>
    <row r="1432" spans="2:9">
      <c r="B1432" s="240"/>
      <c r="C1432" s="186"/>
      <c r="E1432" s="186"/>
      <c r="F1432" s="186"/>
      <c r="I1432" s="186"/>
    </row>
    <row r="1433" spans="2:9">
      <c r="B1433" s="240"/>
      <c r="C1433" s="186"/>
      <c r="E1433" s="186"/>
      <c r="F1433" s="186"/>
      <c r="I1433" s="186"/>
    </row>
    <row r="1434" spans="2:9">
      <c r="B1434" s="240"/>
      <c r="C1434" s="186"/>
      <c r="E1434" s="186"/>
      <c r="F1434" s="186"/>
      <c r="I1434" s="186"/>
    </row>
    <row r="1435" spans="2:9">
      <c r="B1435" s="240"/>
      <c r="C1435" s="186"/>
      <c r="E1435" s="186"/>
      <c r="F1435" s="186"/>
      <c r="I1435" s="186"/>
    </row>
    <row r="1436" spans="2:9">
      <c r="B1436" s="240"/>
      <c r="C1436" s="186"/>
      <c r="E1436" s="186"/>
      <c r="F1436" s="186"/>
      <c r="I1436" s="186"/>
    </row>
    <row r="1437" spans="2:9">
      <c r="B1437" s="240"/>
      <c r="C1437" s="186"/>
      <c r="E1437" s="186"/>
      <c r="F1437" s="186"/>
      <c r="I1437" s="186"/>
    </row>
    <row r="1438" spans="2:9">
      <c r="B1438" s="240"/>
      <c r="C1438" s="186"/>
      <c r="E1438" s="186"/>
      <c r="F1438" s="186"/>
      <c r="I1438" s="186"/>
    </row>
    <row r="1439" spans="2:9">
      <c r="B1439" s="240"/>
      <c r="C1439" s="186"/>
      <c r="E1439" s="186"/>
      <c r="F1439" s="186"/>
      <c r="I1439" s="186"/>
    </row>
    <row r="1440" spans="2:9">
      <c r="B1440" s="240"/>
      <c r="C1440" s="186"/>
      <c r="E1440" s="186"/>
      <c r="F1440" s="186"/>
      <c r="I1440" s="186"/>
    </row>
    <row r="1441" spans="2:9">
      <c r="B1441" s="240"/>
      <c r="C1441" s="186"/>
      <c r="E1441" s="186"/>
      <c r="F1441" s="186"/>
      <c r="I1441" s="186"/>
    </row>
    <row r="1442" spans="2:9">
      <c r="B1442" s="240"/>
      <c r="C1442" s="186"/>
      <c r="E1442" s="186"/>
      <c r="F1442" s="186"/>
      <c r="I1442" s="186"/>
    </row>
    <row r="1443" spans="2:9">
      <c r="B1443" s="240"/>
      <c r="C1443" s="186"/>
      <c r="E1443" s="186"/>
      <c r="F1443" s="186"/>
      <c r="I1443" s="186"/>
    </row>
    <row r="1444" spans="2:9">
      <c r="B1444" s="240"/>
      <c r="C1444" s="186"/>
      <c r="E1444" s="186"/>
      <c r="F1444" s="186"/>
      <c r="I1444" s="186"/>
    </row>
    <row r="1445" spans="2:9">
      <c r="B1445" s="240"/>
      <c r="C1445" s="186"/>
      <c r="E1445" s="186"/>
      <c r="F1445" s="186"/>
      <c r="I1445" s="186"/>
    </row>
    <row r="1446" spans="2:9">
      <c r="B1446" s="240"/>
      <c r="C1446" s="186"/>
      <c r="E1446" s="186"/>
      <c r="F1446" s="186"/>
      <c r="I1446" s="186"/>
    </row>
    <row r="1447" spans="2:9">
      <c r="B1447" s="240"/>
      <c r="C1447" s="186"/>
      <c r="E1447" s="186"/>
      <c r="F1447" s="186"/>
      <c r="I1447" s="186"/>
    </row>
    <row r="1448" spans="2:9">
      <c r="B1448" s="240"/>
      <c r="C1448" s="186"/>
      <c r="E1448" s="186"/>
      <c r="F1448" s="186"/>
      <c r="I1448" s="186"/>
    </row>
    <row r="1449" spans="2:9">
      <c r="B1449" s="240"/>
      <c r="C1449" s="186"/>
      <c r="E1449" s="186"/>
      <c r="F1449" s="186"/>
      <c r="I1449" s="186"/>
    </row>
    <row r="1450" spans="2:9">
      <c r="B1450" s="240"/>
      <c r="C1450" s="186"/>
      <c r="E1450" s="186"/>
      <c r="F1450" s="186"/>
      <c r="I1450" s="186"/>
    </row>
    <row r="1451" spans="2:9">
      <c r="B1451" s="240"/>
      <c r="C1451" s="186"/>
      <c r="E1451" s="186"/>
      <c r="F1451" s="186"/>
      <c r="I1451" s="186"/>
    </row>
    <row r="1452" spans="2:9">
      <c r="B1452" s="240"/>
      <c r="C1452" s="186"/>
      <c r="E1452" s="186"/>
      <c r="F1452" s="186"/>
      <c r="I1452" s="186"/>
    </row>
    <row r="1453" spans="2:9">
      <c r="B1453" s="240"/>
      <c r="C1453" s="186"/>
      <c r="E1453" s="186"/>
      <c r="F1453" s="186"/>
      <c r="I1453" s="186"/>
    </row>
    <row r="1454" spans="2:9">
      <c r="B1454" s="240"/>
      <c r="C1454" s="186"/>
      <c r="E1454" s="186"/>
      <c r="F1454" s="186"/>
      <c r="I1454" s="186"/>
    </row>
    <row r="1455" spans="2:9">
      <c r="B1455" s="240"/>
      <c r="C1455" s="186"/>
      <c r="E1455" s="186"/>
      <c r="F1455" s="186"/>
      <c r="I1455" s="186"/>
    </row>
    <row r="1456" spans="2:9">
      <c r="B1456" s="240"/>
      <c r="C1456" s="186"/>
      <c r="E1456" s="186"/>
      <c r="F1456" s="186"/>
      <c r="I1456" s="186"/>
    </row>
    <row r="1457" spans="2:9">
      <c r="B1457" s="240"/>
      <c r="C1457" s="186"/>
      <c r="E1457" s="186"/>
      <c r="F1457" s="186"/>
      <c r="I1457" s="186"/>
    </row>
    <row r="1458" spans="2:9">
      <c r="B1458" s="240"/>
      <c r="C1458" s="186"/>
      <c r="E1458" s="186"/>
      <c r="F1458" s="186"/>
      <c r="I1458" s="186"/>
    </row>
    <row r="1459" spans="2:9">
      <c r="B1459" s="240"/>
      <c r="C1459" s="186"/>
      <c r="E1459" s="186"/>
      <c r="F1459" s="186"/>
      <c r="I1459" s="186"/>
    </row>
    <row r="1460" spans="2:9">
      <c r="B1460" s="240"/>
      <c r="C1460" s="186"/>
      <c r="E1460" s="186"/>
      <c r="F1460" s="186"/>
      <c r="I1460" s="186"/>
    </row>
    <row r="1461" spans="2:9">
      <c r="B1461" s="240"/>
      <c r="C1461" s="186"/>
      <c r="E1461" s="186"/>
      <c r="F1461" s="186"/>
      <c r="I1461" s="186"/>
    </row>
    <row r="1462" spans="2:9">
      <c r="B1462" s="240"/>
      <c r="C1462" s="186"/>
      <c r="E1462" s="186"/>
      <c r="F1462" s="186"/>
      <c r="I1462" s="186"/>
    </row>
    <row r="1463" spans="2:9">
      <c r="B1463" s="240"/>
      <c r="C1463" s="186"/>
      <c r="E1463" s="186"/>
      <c r="F1463" s="186"/>
      <c r="I1463" s="186"/>
    </row>
    <row r="1464" spans="2:9">
      <c r="B1464" s="240"/>
      <c r="C1464" s="186"/>
      <c r="E1464" s="186"/>
      <c r="F1464" s="186"/>
      <c r="I1464" s="186"/>
    </row>
    <row r="1465" spans="2:9">
      <c r="B1465" s="240"/>
      <c r="C1465" s="186"/>
      <c r="E1465" s="186"/>
      <c r="F1465" s="186"/>
      <c r="I1465" s="186"/>
    </row>
    <row r="1466" spans="2:9">
      <c r="B1466" s="240"/>
      <c r="C1466" s="186"/>
      <c r="E1466" s="186"/>
      <c r="F1466" s="186"/>
      <c r="I1466" s="186"/>
    </row>
    <row r="1467" spans="2:9">
      <c r="B1467" s="240"/>
      <c r="C1467" s="186"/>
      <c r="E1467" s="186"/>
      <c r="F1467" s="186"/>
      <c r="I1467" s="186"/>
    </row>
    <row r="1468" spans="2:9">
      <c r="B1468" s="240"/>
      <c r="C1468" s="186"/>
      <c r="E1468" s="186"/>
      <c r="F1468" s="186"/>
      <c r="I1468" s="186"/>
    </row>
    <row r="1469" spans="2:9">
      <c r="B1469" s="240"/>
      <c r="C1469" s="186"/>
      <c r="E1469" s="186"/>
      <c r="F1469" s="186"/>
      <c r="I1469" s="186"/>
    </row>
    <row r="1470" spans="2:9">
      <c r="B1470" s="240"/>
      <c r="C1470" s="186"/>
      <c r="E1470" s="186"/>
      <c r="F1470" s="186"/>
      <c r="I1470" s="186"/>
    </row>
    <row r="1471" spans="2:9">
      <c r="B1471" s="240"/>
      <c r="C1471" s="186"/>
      <c r="E1471" s="186"/>
      <c r="F1471" s="186"/>
      <c r="I1471" s="186"/>
    </row>
    <row r="1472" spans="2:9">
      <c r="B1472" s="240"/>
      <c r="C1472" s="186"/>
      <c r="E1472" s="186"/>
      <c r="F1472" s="186"/>
      <c r="I1472" s="186"/>
    </row>
    <row r="1473" spans="2:9">
      <c r="B1473" s="240"/>
      <c r="C1473" s="186"/>
      <c r="E1473" s="186"/>
      <c r="F1473" s="186"/>
      <c r="I1473" s="186"/>
    </row>
    <row r="1474" spans="2:9">
      <c r="B1474" s="240"/>
      <c r="C1474" s="186"/>
      <c r="E1474" s="186"/>
      <c r="F1474" s="186"/>
      <c r="I1474" s="186"/>
    </row>
    <row r="1475" spans="2:9">
      <c r="B1475" s="240"/>
      <c r="C1475" s="186"/>
      <c r="E1475" s="186"/>
      <c r="F1475" s="186"/>
      <c r="I1475" s="186"/>
    </row>
    <row r="1476" spans="2:9">
      <c r="B1476" s="240"/>
      <c r="C1476" s="186"/>
      <c r="E1476" s="186"/>
      <c r="F1476" s="186"/>
      <c r="I1476" s="186"/>
    </row>
    <row r="1477" spans="2:9">
      <c r="B1477" s="240"/>
      <c r="C1477" s="186"/>
      <c r="E1477" s="186"/>
      <c r="F1477" s="186"/>
      <c r="I1477" s="186"/>
    </row>
    <row r="1478" spans="2:9">
      <c r="B1478" s="240"/>
      <c r="C1478" s="186"/>
      <c r="E1478" s="186"/>
      <c r="F1478" s="186"/>
      <c r="I1478" s="186"/>
    </row>
    <row r="1479" spans="2:9">
      <c r="B1479" s="240"/>
      <c r="C1479" s="186"/>
      <c r="E1479" s="186"/>
      <c r="F1479" s="186"/>
      <c r="I1479" s="186"/>
    </row>
    <row r="1480" spans="2:9">
      <c r="B1480" s="240"/>
      <c r="C1480" s="186"/>
      <c r="E1480" s="186"/>
      <c r="F1480" s="186"/>
      <c r="I1480" s="186"/>
    </row>
    <row r="1481" spans="2:9">
      <c r="B1481" s="240"/>
      <c r="C1481" s="186"/>
      <c r="E1481" s="186"/>
      <c r="F1481" s="186"/>
      <c r="I1481" s="186"/>
    </row>
    <row r="1482" spans="2:9">
      <c r="B1482" s="240"/>
      <c r="C1482" s="186"/>
      <c r="E1482" s="186"/>
      <c r="F1482" s="186"/>
      <c r="I1482" s="186"/>
    </row>
    <row r="1483" spans="2:9">
      <c r="B1483" s="240"/>
      <c r="C1483" s="186"/>
      <c r="E1483" s="186"/>
      <c r="F1483" s="186"/>
      <c r="I1483" s="186"/>
    </row>
    <row r="1484" spans="2:9">
      <c r="B1484" s="240"/>
      <c r="C1484" s="186"/>
      <c r="E1484" s="186"/>
      <c r="F1484" s="186"/>
      <c r="I1484" s="186"/>
    </row>
    <row r="1485" spans="2:9">
      <c r="B1485" s="240"/>
      <c r="C1485" s="186"/>
      <c r="E1485" s="186"/>
      <c r="F1485" s="186"/>
      <c r="I1485" s="186"/>
    </row>
    <row r="1486" spans="2:9">
      <c r="B1486" s="240"/>
      <c r="C1486" s="186"/>
      <c r="E1486" s="186"/>
      <c r="F1486" s="186"/>
      <c r="I1486" s="186"/>
    </row>
    <row r="1487" spans="2:9">
      <c r="B1487" s="240"/>
      <c r="C1487" s="186"/>
      <c r="E1487" s="186"/>
      <c r="F1487" s="186"/>
      <c r="I1487" s="186"/>
    </row>
    <row r="1488" spans="2:9">
      <c r="B1488" s="240"/>
      <c r="C1488" s="186"/>
      <c r="E1488" s="186"/>
      <c r="F1488" s="186"/>
      <c r="I1488" s="186"/>
    </row>
    <row r="1489" spans="2:9">
      <c r="B1489" s="240"/>
      <c r="C1489" s="186"/>
      <c r="E1489" s="186"/>
      <c r="F1489" s="186"/>
      <c r="I1489" s="186"/>
    </row>
    <row r="1490" spans="2:9">
      <c r="B1490" s="240"/>
      <c r="C1490" s="186"/>
      <c r="E1490" s="186"/>
      <c r="F1490" s="186"/>
      <c r="I1490" s="186"/>
    </row>
    <row r="1491" spans="2:9">
      <c r="B1491" s="240"/>
      <c r="C1491" s="186"/>
      <c r="E1491" s="186"/>
      <c r="F1491" s="186"/>
      <c r="I1491" s="186"/>
    </row>
    <row r="1492" spans="2:9">
      <c r="B1492" s="240"/>
      <c r="C1492" s="186"/>
      <c r="E1492" s="186"/>
      <c r="F1492" s="186"/>
      <c r="I1492" s="186"/>
    </row>
    <row r="1493" spans="2:9">
      <c r="B1493" s="240"/>
      <c r="C1493" s="186"/>
      <c r="E1493" s="186"/>
      <c r="F1493" s="186"/>
      <c r="I1493" s="186"/>
    </row>
    <row r="1494" spans="2:9">
      <c r="B1494" s="240"/>
      <c r="C1494" s="186"/>
      <c r="E1494" s="186"/>
      <c r="F1494" s="186"/>
      <c r="I1494" s="186"/>
    </row>
    <row r="1495" spans="2:9">
      <c r="B1495" s="240"/>
      <c r="C1495" s="186"/>
      <c r="E1495" s="186"/>
      <c r="F1495" s="186"/>
      <c r="I1495" s="186"/>
    </row>
    <row r="1496" spans="2:9">
      <c r="B1496" s="240"/>
      <c r="C1496" s="186"/>
      <c r="E1496" s="186"/>
      <c r="F1496" s="186"/>
      <c r="I1496" s="186"/>
    </row>
    <row r="1497" spans="2:9">
      <c r="B1497" s="240"/>
      <c r="C1497" s="186"/>
      <c r="E1497" s="186"/>
      <c r="F1497" s="186"/>
      <c r="I1497" s="186"/>
    </row>
    <row r="1498" spans="2:9">
      <c r="B1498" s="240"/>
      <c r="C1498" s="186"/>
      <c r="E1498" s="186"/>
      <c r="F1498" s="186"/>
      <c r="I1498" s="186"/>
    </row>
    <row r="1499" spans="2:9">
      <c r="B1499" s="240"/>
      <c r="C1499" s="186"/>
      <c r="E1499" s="186"/>
      <c r="F1499" s="186"/>
      <c r="I1499" s="186"/>
    </row>
    <row r="1500" spans="2:9">
      <c r="B1500" s="240"/>
      <c r="C1500" s="186"/>
      <c r="E1500" s="186"/>
      <c r="F1500" s="186"/>
      <c r="I1500" s="186"/>
    </row>
    <row r="1501" spans="2:9">
      <c r="B1501" s="240"/>
      <c r="C1501" s="186"/>
      <c r="E1501" s="186"/>
      <c r="F1501" s="186"/>
      <c r="I1501" s="186"/>
    </row>
    <row r="1502" spans="2:9">
      <c r="B1502" s="240"/>
      <c r="C1502" s="186"/>
      <c r="E1502" s="186"/>
      <c r="F1502" s="186"/>
      <c r="I1502" s="186"/>
    </row>
    <row r="1503" spans="2:9">
      <c r="B1503" s="240"/>
      <c r="C1503" s="186"/>
      <c r="E1503" s="186"/>
      <c r="F1503" s="186"/>
      <c r="I1503" s="186"/>
    </row>
    <row r="1504" spans="2:9">
      <c r="B1504" s="240"/>
      <c r="C1504" s="186"/>
      <c r="E1504" s="186"/>
      <c r="F1504" s="186"/>
      <c r="I1504" s="186"/>
    </row>
    <row r="1505" spans="2:9">
      <c r="B1505" s="240"/>
      <c r="C1505" s="186"/>
      <c r="E1505" s="186"/>
      <c r="F1505" s="186"/>
      <c r="I1505" s="186"/>
    </row>
    <row r="1506" spans="2:9">
      <c r="B1506" s="240"/>
      <c r="C1506" s="186"/>
      <c r="E1506" s="186"/>
      <c r="F1506" s="186"/>
      <c r="I1506" s="186"/>
    </row>
    <row r="1507" spans="2:9">
      <c r="B1507" s="240"/>
      <c r="C1507" s="186"/>
      <c r="E1507" s="186"/>
      <c r="F1507" s="186"/>
      <c r="I1507" s="186"/>
    </row>
    <row r="1508" spans="2:9">
      <c r="B1508" s="240"/>
      <c r="C1508" s="186"/>
      <c r="E1508" s="186"/>
      <c r="F1508" s="186"/>
      <c r="I1508" s="186"/>
    </row>
    <row r="1509" spans="2:9">
      <c r="B1509" s="240"/>
      <c r="C1509" s="186"/>
      <c r="E1509" s="186"/>
      <c r="F1509" s="186"/>
      <c r="I1509" s="186"/>
    </row>
    <row r="1510" spans="2:9">
      <c r="B1510" s="240"/>
      <c r="C1510" s="186"/>
      <c r="E1510" s="186"/>
      <c r="F1510" s="186"/>
      <c r="I1510" s="186"/>
    </row>
    <row r="1511" spans="2:9">
      <c r="B1511" s="240"/>
      <c r="C1511" s="186"/>
      <c r="E1511" s="186"/>
      <c r="F1511" s="186"/>
      <c r="I1511" s="186"/>
    </row>
    <row r="1512" spans="2:9">
      <c r="B1512" s="240"/>
      <c r="C1512" s="186"/>
      <c r="E1512" s="186"/>
      <c r="F1512" s="186"/>
      <c r="I1512" s="186"/>
    </row>
    <row r="1513" spans="2:9">
      <c r="B1513" s="240"/>
      <c r="C1513" s="186"/>
      <c r="E1513" s="186"/>
      <c r="F1513" s="186"/>
      <c r="I1513" s="186"/>
    </row>
    <row r="1514" spans="2:9">
      <c r="B1514" s="240"/>
      <c r="C1514" s="186"/>
      <c r="E1514" s="186"/>
      <c r="F1514" s="186"/>
      <c r="I1514" s="186"/>
    </row>
    <row r="1515" spans="2:9">
      <c r="B1515" s="240"/>
      <c r="C1515" s="186"/>
      <c r="E1515" s="186"/>
      <c r="F1515" s="186"/>
      <c r="I1515" s="186"/>
    </row>
    <row r="1516" spans="2:9">
      <c r="B1516" s="240"/>
      <c r="C1516" s="186"/>
      <c r="E1516" s="186"/>
      <c r="F1516" s="186"/>
      <c r="I1516" s="186"/>
    </row>
    <row r="1517" spans="2:9">
      <c r="B1517" s="240"/>
      <c r="C1517" s="186"/>
      <c r="E1517" s="186"/>
      <c r="F1517" s="186"/>
      <c r="I1517" s="186"/>
    </row>
    <row r="1518" spans="2:9">
      <c r="B1518" s="240"/>
      <c r="C1518" s="186"/>
      <c r="E1518" s="186"/>
      <c r="F1518" s="186"/>
      <c r="I1518" s="186"/>
    </row>
    <row r="1519" spans="2:9">
      <c r="B1519" s="240"/>
      <c r="C1519" s="186"/>
      <c r="E1519" s="186"/>
      <c r="F1519" s="186"/>
      <c r="I1519" s="186"/>
    </row>
    <row r="1520" spans="2:9">
      <c r="B1520" s="240"/>
      <c r="C1520" s="186"/>
      <c r="E1520" s="186"/>
      <c r="F1520" s="186"/>
      <c r="I1520" s="186"/>
    </row>
    <row r="1521" spans="2:9">
      <c r="B1521" s="240"/>
      <c r="C1521" s="186"/>
      <c r="E1521" s="186"/>
      <c r="F1521" s="186"/>
      <c r="I1521" s="186"/>
    </row>
    <row r="1522" spans="2:9">
      <c r="B1522" s="240"/>
      <c r="C1522" s="186"/>
      <c r="E1522" s="186"/>
      <c r="F1522" s="186"/>
      <c r="I1522" s="186"/>
    </row>
    <row r="1523" spans="2:9">
      <c r="B1523" s="240"/>
      <c r="C1523" s="186"/>
      <c r="E1523" s="186"/>
      <c r="F1523" s="186"/>
      <c r="I1523" s="186"/>
    </row>
    <row r="1524" spans="2:9">
      <c r="B1524" s="240"/>
      <c r="C1524" s="186"/>
      <c r="E1524" s="186"/>
      <c r="F1524" s="186"/>
      <c r="I1524" s="186"/>
    </row>
    <row r="1525" spans="2:9">
      <c r="B1525" s="240"/>
      <c r="C1525" s="186"/>
      <c r="E1525" s="186"/>
      <c r="F1525" s="186"/>
      <c r="I1525" s="186"/>
    </row>
    <row r="1526" spans="2:9">
      <c r="B1526" s="240"/>
      <c r="C1526" s="186"/>
      <c r="E1526" s="186"/>
      <c r="F1526" s="186"/>
      <c r="I1526" s="186"/>
    </row>
    <row r="1527" spans="2:9">
      <c r="B1527" s="240"/>
      <c r="C1527" s="186"/>
      <c r="E1527" s="186"/>
      <c r="F1527" s="186"/>
      <c r="I1527" s="186"/>
    </row>
    <row r="1528" spans="2:9">
      <c r="B1528" s="240"/>
      <c r="C1528" s="186"/>
      <c r="E1528" s="186"/>
      <c r="F1528" s="186"/>
      <c r="I1528" s="186"/>
    </row>
    <row r="1529" spans="2:9">
      <c r="B1529" s="240"/>
      <c r="C1529" s="186"/>
      <c r="E1529" s="186"/>
      <c r="F1529" s="186"/>
      <c r="I1529" s="186"/>
    </row>
    <row r="1530" spans="2:9">
      <c r="B1530" s="240"/>
      <c r="C1530" s="186"/>
      <c r="E1530" s="186"/>
      <c r="F1530" s="186"/>
      <c r="I1530" s="186"/>
    </row>
    <row r="1531" spans="2:9">
      <c r="B1531" s="240"/>
      <c r="C1531" s="186"/>
      <c r="E1531" s="186"/>
      <c r="F1531" s="186"/>
      <c r="I1531" s="186"/>
    </row>
    <row r="1532" spans="2:9">
      <c r="B1532" s="240"/>
      <c r="C1532" s="186"/>
      <c r="E1532" s="186"/>
      <c r="F1532" s="186"/>
      <c r="I1532" s="186"/>
    </row>
    <row r="1533" spans="2:9">
      <c r="B1533" s="240"/>
      <c r="C1533" s="186"/>
      <c r="E1533" s="186"/>
      <c r="F1533" s="186"/>
      <c r="I1533" s="186"/>
    </row>
    <row r="1534" spans="2:9">
      <c r="B1534" s="240"/>
      <c r="C1534" s="186"/>
      <c r="E1534" s="186"/>
      <c r="F1534" s="186"/>
      <c r="I1534" s="186"/>
    </row>
    <row r="1535" spans="2:9">
      <c r="B1535" s="240"/>
      <c r="C1535" s="186"/>
      <c r="E1535" s="186"/>
      <c r="F1535" s="186"/>
      <c r="I1535" s="186"/>
    </row>
    <row r="1536" spans="2:9">
      <c r="B1536" s="240"/>
      <c r="C1536" s="186"/>
      <c r="E1536" s="186"/>
      <c r="F1536" s="186"/>
      <c r="I1536" s="186"/>
    </row>
    <row r="1537" spans="2:9">
      <c r="B1537" s="240"/>
      <c r="C1537" s="186"/>
      <c r="E1537" s="186"/>
      <c r="F1537" s="186"/>
      <c r="I1537" s="186"/>
    </row>
    <row r="1538" spans="2:9">
      <c r="B1538" s="240"/>
      <c r="C1538" s="186"/>
      <c r="E1538" s="186"/>
      <c r="F1538" s="186"/>
      <c r="I1538" s="186"/>
    </row>
    <row r="1539" spans="2:9">
      <c r="B1539" s="240"/>
      <c r="C1539" s="186"/>
      <c r="E1539" s="186"/>
      <c r="F1539" s="186"/>
      <c r="I1539" s="186"/>
    </row>
    <row r="1540" spans="2:9">
      <c r="B1540" s="240"/>
      <c r="C1540" s="186"/>
      <c r="E1540" s="186"/>
      <c r="F1540" s="186"/>
      <c r="I1540" s="186"/>
    </row>
    <row r="1541" spans="2:9">
      <c r="B1541" s="240"/>
      <c r="C1541" s="186"/>
      <c r="E1541" s="186"/>
      <c r="F1541" s="186"/>
      <c r="I1541" s="186"/>
    </row>
    <row r="1542" spans="2:9">
      <c r="B1542" s="240"/>
      <c r="C1542" s="186"/>
      <c r="E1542" s="186"/>
      <c r="F1542" s="186"/>
      <c r="I1542" s="186"/>
    </row>
    <row r="1543" spans="2:9">
      <c r="B1543" s="240"/>
      <c r="C1543" s="186"/>
      <c r="E1543" s="186"/>
      <c r="F1543" s="186"/>
      <c r="I1543" s="186"/>
    </row>
    <row r="1544" spans="2:9">
      <c r="B1544" s="240"/>
      <c r="C1544" s="186"/>
      <c r="E1544" s="186"/>
      <c r="F1544" s="186"/>
      <c r="I1544" s="186"/>
    </row>
    <row r="1545" spans="2:9">
      <c r="B1545" s="240"/>
      <c r="C1545" s="186"/>
      <c r="E1545" s="186"/>
      <c r="F1545" s="186"/>
      <c r="I1545" s="186"/>
    </row>
    <row r="1546" spans="2:9">
      <c r="B1546" s="240"/>
      <c r="C1546" s="186"/>
      <c r="E1546" s="186"/>
      <c r="F1546" s="186"/>
      <c r="I1546" s="186"/>
    </row>
    <row r="1547" spans="2:9">
      <c r="B1547" s="240"/>
      <c r="C1547" s="186"/>
      <c r="E1547" s="186"/>
      <c r="F1547" s="186"/>
      <c r="I1547" s="186"/>
    </row>
    <row r="1548" spans="2:9">
      <c r="B1548" s="240"/>
      <c r="C1548" s="186"/>
      <c r="E1548" s="186"/>
      <c r="F1548" s="186"/>
      <c r="I1548" s="186"/>
    </row>
    <row r="1549" spans="2:9">
      <c r="B1549" s="240"/>
      <c r="C1549" s="186"/>
      <c r="E1549" s="186"/>
      <c r="F1549" s="186"/>
      <c r="I1549" s="186"/>
    </row>
    <row r="1550" spans="2:9">
      <c r="B1550" s="240"/>
      <c r="C1550" s="186"/>
      <c r="E1550" s="186"/>
      <c r="F1550" s="186"/>
      <c r="I1550" s="186"/>
    </row>
    <row r="1551" spans="2:9">
      <c r="B1551" s="240"/>
      <c r="C1551" s="186"/>
      <c r="E1551" s="186"/>
      <c r="F1551" s="186"/>
      <c r="I1551" s="186"/>
    </row>
    <row r="1552" spans="2:9">
      <c r="B1552" s="240"/>
      <c r="C1552" s="186"/>
      <c r="E1552" s="186"/>
      <c r="F1552" s="186"/>
      <c r="I1552" s="186"/>
    </row>
    <row r="1553" spans="2:9">
      <c r="B1553" s="240"/>
      <c r="C1553" s="186"/>
      <c r="E1553" s="186"/>
      <c r="F1553" s="186"/>
      <c r="I1553" s="186"/>
    </row>
    <row r="1554" spans="2:9">
      <c r="B1554" s="240"/>
      <c r="C1554" s="186"/>
      <c r="E1554" s="186"/>
      <c r="F1554" s="186"/>
      <c r="I1554" s="186"/>
    </row>
    <row r="1555" spans="2:9">
      <c r="B1555" s="240"/>
      <c r="C1555" s="186"/>
      <c r="E1555" s="186"/>
      <c r="F1555" s="186"/>
      <c r="I1555" s="186"/>
    </row>
    <row r="1556" spans="2:9">
      <c r="B1556" s="240"/>
      <c r="C1556" s="186"/>
      <c r="E1556" s="186"/>
      <c r="F1556" s="186"/>
      <c r="I1556" s="186"/>
    </row>
    <row r="1557" spans="2:9">
      <c r="B1557" s="240"/>
      <c r="C1557" s="186"/>
      <c r="E1557" s="186"/>
      <c r="F1557" s="186"/>
      <c r="I1557" s="186"/>
    </row>
    <row r="1558" spans="2:9">
      <c r="B1558" s="240"/>
      <c r="C1558" s="186"/>
      <c r="E1558" s="186"/>
      <c r="F1558" s="186"/>
      <c r="I1558" s="186"/>
    </row>
    <row r="1559" spans="2:9">
      <c r="B1559" s="240"/>
      <c r="C1559" s="186"/>
      <c r="E1559" s="186"/>
      <c r="F1559" s="186"/>
      <c r="I1559" s="186"/>
    </row>
    <row r="1560" spans="2:9">
      <c r="B1560" s="240"/>
      <c r="C1560" s="186"/>
      <c r="E1560" s="186"/>
      <c r="F1560" s="186"/>
      <c r="I1560" s="186"/>
    </row>
    <row r="1561" spans="2:9">
      <c r="B1561" s="240"/>
      <c r="C1561" s="186"/>
      <c r="E1561" s="186"/>
      <c r="F1561" s="186"/>
      <c r="I1561" s="186"/>
    </row>
    <row r="1562" spans="2:9">
      <c r="B1562" s="240"/>
      <c r="C1562" s="186"/>
      <c r="E1562" s="186"/>
      <c r="F1562" s="186"/>
      <c r="I1562" s="186"/>
    </row>
    <row r="1563" spans="2:9">
      <c r="B1563" s="240"/>
      <c r="C1563" s="186"/>
      <c r="E1563" s="186"/>
      <c r="F1563" s="186"/>
      <c r="I1563" s="186"/>
    </row>
    <row r="1564" spans="2:9">
      <c r="B1564" s="240"/>
      <c r="C1564" s="186"/>
      <c r="E1564" s="186"/>
      <c r="F1564" s="186"/>
      <c r="I1564" s="186"/>
    </row>
    <row r="1565" spans="2:9">
      <c r="B1565" s="240"/>
      <c r="C1565" s="186"/>
      <c r="E1565" s="186"/>
      <c r="F1565" s="186"/>
      <c r="I1565" s="186"/>
    </row>
  </sheetData>
  <mergeCells count="14">
    <mergeCell ref="B61:J61"/>
    <mergeCell ref="A1:J1"/>
    <mergeCell ref="A3:B3"/>
    <mergeCell ref="B58:E58"/>
    <mergeCell ref="B59:J59"/>
    <mergeCell ref="B60:J60"/>
    <mergeCell ref="B69:J69"/>
    <mergeCell ref="B70:J70"/>
    <mergeCell ref="B62:J62"/>
    <mergeCell ref="B63:J63"/>
    <mergeCell ref="B64:J64"/>
    <mergeCell ref="B65:J65"/>
    <mergeCell ref="B66:J66"/>
    <mergeCell ref="B68:J68"/>
  </mergeCells>
  <phoneticPr fontId="10" type="noConversion"/>
  <printOptions horizontalCentered="1"/>
  <pageMargins left="0.59055118110236227" right="0.59055118110236227" top="0.70866141732283472" bottom="0.70866141732283472" header="0.51181102362204722" footer="0.51181102362204722"/>
  <pageSetup paperSize="9" scale="7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90" zoomScaleNormal="90" workbookViewId="0">
      <pane ySplit="3" topLeftCell="A4" activePane="bottomLeft" state="frozen"/>
      <selection activeCell="E42" sqref="E42"/>
      <selection pane="bottomLeft" sqref="A1:J1"/>
    </sheetView>
  </sheetViews>
  <sheetFormatPr defaultColWidth="9" defaultRowHeight="16.5"/>
  <cols>
    <col min="1" max="1" width="3.625" customWidth="1"/>
    <col min="2" max="2" width="30.5" customWidth="1"/>
    <col min="3" max="7" width="15.75" customWidth="1"/>
    <col min="8" max="8" width="1" style="282" customWidth="1"/>
    <col min="9" max="10" width="15.75" customWidth="1"/>
  </cols>
  <sheetData>
    <row r="1" spans="1:10" ht="32.450000000000003" customHeight="1">
      <c r="A1" s="396" t="s">
        <v>84</v>
      </c>
      <c r="B1" s="396"/>
      <c r="C1" s="396"/>
      <c r="D1" s="396"/>
      <c r="E1" s="396"/>
      <c r="F1" s="396"/>
      <c r="G1" s="396"/>
      <c r="H1" s="396"/>
      <c r="I1" s="396"/>
      <c r="J1" s="396"/>
    </row>
    <row r="2" spans="1:10" ht="9.6" customHeight="1" thickBot="1">
      <c r="A2" s="397"/>
      <c r="B2" s="398"/>
      <c r="C2" s="398"/>
      <c r="D2" s="398"/>
      <c r="E2" s="398"/>
      <c r="F2" s="398"/>
      <c r="G2" s="398"/>
      <c r="H2" s="398"/>
      <c r="I2" s="398"/>
      <c r="J2" s="398"/>
    </row>
    <row r="3" spans="1:10" ht="22.15" customHeight="1">
      <c r="A3" s="243"/>
      <c r="B3" s="244" t="s">
        <v>72</v>
      </c>
      <c r="C3" s="4">
        <v>100</v>
      </c>
      <c r="D3" s="4">
        <v>101</v>
      </c>
      <c r="E3" s="5">
        <v>102</v>
      </c>
      <c r="F3" s="5">
        <v>103</v>
      </c>
      <c r="G3" s="245">
        <v>104</v>
      </c>
      <c r="H3" s="246"/>
      <c r="I3" s="247" t="s">
        <v>2</v>
      </c>
      <c r="J3" s="8" t="s">
        <v>3</v>
      </c>
    </row>
    <row r="4" spans="1:10" ht="22.15" customHeight="1">
      <c r="A4" s="248" t="s">
        <v>73</v>
      </c>
      <c r="B4" s="249" t="s">
        <v>74</v>
      </c>
      <c r="C4" s="287">
        <v>2099258600</v>
      </c>
      <c r="D4" s="288">
        <v>2209840800</v>
      </c>
      <c r="E4" s="288">
        <v>2419238900</v>
      </c>
      <c r="F4" s="288">
        <v>2492070800</v>
      </c>
      <c r="G4" s="288">
        <v>2347961200</v>
      </c>
      <c r="H4" s="289"/>
      <c r="I4" s="290">
        <v>1077143000</v>
      </c>
      <c r="J4" s="291">
        <v>1109046000</v>
      </c>
    </row>
    <row r="5" spans="1:10" ht="22.15" customHeight="1">
      <c r="A5" s="248"/>
      <c r="B5" s="250" t="s">
        <v>85</v>
      </c>
      <c r="C5" s="292"/>
      <c r="D5" s="293">
        <f t="shared" ref="D5:G5" si="0">(D4-$C4)*100/$C4</f>
        <v>5.2676787890734378</v>
      </c>
      <c r="E5" s="293">
        <f t="shared" si="0"/>
        <v>15.242538484777436</v>
      </c>
      <c r="F5" s="293">
        <f t="shared" si="0"/>
        <v>18.711949066208422</v>
      </c>
      <c r="G5" s="294">
        <f t="shared" si="0"/>
        <v>11.847163565270138</v>
      </c>
      <c r="H5" s="295">
        <f t="shared" ref="H5" si="1">+(+H4-$C4)*100/+$C4</f>
        <v>-100</v>
      </c>
      <c r="I5" s="296"/>
      <c r="J5" s="297">
        <f>(J4-$I4)*100/$I4</f>
        <v>2.9618165833134507</v>
      </c>
    </row>
    <row r="6" spans="1:10" ht="22.15" customHeight="1">
      <c r="A6" s="253"/>
      <c r="B6" s="254" t="s">
        <v>75</v>
      </c>
      <c r="C6" s="298"/>
      <c r="D6" s="299">
        <f>(D4-C4)*100/C4</f>
        <v>5.2676787890734378</v>
      </c>
      <c r="E6" s="299">
        <f t="shared" ref="E6:G6" si="2">(E4-D4)*100/D4</f>
        <v>9.475709743434912</v>
      </c>
      <c r="F6" s="299">
        <f t="shared" si="2"/>
        <v>3.0105294685861739</v>
      </c>
      <c r="G6" s="300">
        <f t="shared" si="2"/>
        <v>-5.7827249530791818</v>
      </c>
      <c r="H6" s="301"/>
      <c r="I6" s="302"/>
      <c r="J6" s="303">
        <f>(J4-I4)*100/I4</f>
        <v>2.9618165833134507</v>
      </c>
    </row>
    <row r="7" spans="1:10" ht="22.15" customHeight="1">
      <c r="A7" s="256" t="s">
        <v>86</v>
      </c>
      <c r="B7" s="249" t="s">
        <v>77</v>
      </c>
      <c r="C7" s="290">
        <v>2932363500</v>
      </c>
      <c r="D7" s="304">
        <v>3119955700</v>
      </c>
      <c r="E7" s="304">
        <v>3375127700</v>
      </c>
      <c r="F7" s="305">
        <v>3466137000</v>
      </c>
      <c r="G7" s="306">
        <v>3441908300</v>
      </c>
      <c r="H7" s="289"/>
      <c r="I7" s="307" t="s">
        <v>87</v>
      </c>
      <c r="J7" s="308" t="s">
        <v>8</v>
      </c>
    </row>
    <row r="8" spans="1:10" ht="22.15" customHeight="1">
      <c r="A8" s="248"/>
      <c r="B8" s="250" t="s">
        <v>76</v>
      </c>
      <c r="C8" s="292"/>
      <c r="D8" s="309">
        <f t="shared" ref="D8:G8" si="3">(D7-$C7)*100/$C7</f>
        <v>6.3973037449142991</v>
      </c>
      <c r="E8" s="309">
        <f t="shared" si="3"/>
        <v>15.099226272595468</v>
      </c>
      <c r="F8" s="309">
        <f t="shared" si="3"/>
        <v>18.202842178331576</v>
      </c>
      <c r="G8" s="310">
        <f t="shared" si="3"/>
        <v>17.376590589809211</v>
      </c>
      <c r="H8" s="289"/>
      <c r="I8" s="311"/>
      <c r="J8" s="312"/>
    </row>
    <row r="9" spans="1:10" ht="22.15" customHeight="1">
      <c r="A9" s="253"/>
      <c r="B9" s="254" t="s">
        <v>75</v>
      </c>
      <c r="C9" s="298"/>
      <c r="D9" s="313">
        <f>(D7-C7)*100/C7</f>
        <v>6.3973037449142991</v>
      </c>
      <c r="E9" s="313">
        <f t="shared" ref="E9:G9" si="4">(E7-D7)*100/D7</f>
        <v>8.1787058707275868</v>
      </c>
      <c r="F9" s="313">
        <f t="shared" si="4"/>
        <v>2.6964698254231982</v>
      </c>
      <c r="G9" s="314">
        <f t="shared" si="4"/>
        <v>-0.69901160860058331</v>
      </c>
      <c r="H9" s="289"/>
      <c r="I9" s="315"/>
      <c r="J9" s="316"/>
    </row>
    <row r="10" spans="1:10" ht="22.15" customHeight="1">
      <c r="A10" s="257" t="s">
        <v>88</v>
      </c>
      <c r="B10" s="258" t="s">
        <v>78</v>
      </c>
      <c r="C10" s="317">
        <f>(C4/C7)*100</f>
        <v>71.589303304314072</v>
      </c>
      <c r="D10" s="318">
        <f>(D4/D7)*100</f>
        <v>70.8292364535817</v>
      </c>
      <c r="E10" s="318">
        <f>(E4/E7)*100</f>
        <v>71.678440492784915</v>
      </c>
      <c r="F10" s="318">
        <f>(F4/F7)*100</f>
        <v>71.897642822542792</v>
      </c>
      <c r="G10" s="319">
        <f>(G4/G7)*100</f>
        <v>68.216843545773713</v>
      </c>
      <c r="H10" s="289"/>
      <c r="I10" s="320" t="s">
        <v>8</v>
      </c>
      <c r="J10" s="321" t="s">
        <v>8</v>
      </c>
    </row>
    <row r="11" spans="1:10" ht="22.15" customHeight="1">
      <c r="A11" s="259"/>
      <c r="B11" s="260" t="s">
        <v>79</v>
      </c>
      <c r="C11" s="292"/>
      <c r="D11" s="309">
        <f t="shared" ref="D11:G11" si="5">(D10-$C10)*100/$C10</f>
        <v>-1.061704494457022</v>
      </c>
      <c r="E11" s="309">
        <f t="shared" si="5"/>
        <v>0.12451188146354243</v>
      </c>
      <c r="F11" s="309">
        <f t="shared" si="5"/>
        <v>0.43070613066036018</v>
      </c>
      <c r="G11" s="310">
        <f t="shared" si="5"/>
        <v>-4.710843104876437</v>
      </c>
      <c r="H11" s="289"/>
      <c r="I11" s="311"/>
      <c r="J11" s="312"/>
    </row>
    <row r="12" spans="1:10" ht="22.15" customHeight="1">
      <c r="A12" s="261"/>
      <c r="B12" s="262" t="s">
        <v>80</v>
      </c>
      <c r="C12" s="298"/>
      <c r="D12" s="313">
        <f>(D10-C10)*100/C10</f>
        <v>-1.061704494457022</v>
      </c>
      <c r="E12" s="313">
        <f t="shared" ref="E12:G12" si="6">(E10-D10)*100/D10</f>
        <v>1.1989456356200385</v>
      </c>
      <c r="F12" s="313">
        <f t="shared" si="6"/>
        <v>0.30581347508522011</v>
      </c>
      <c r="G12" s="314">
        <f t="shared" si="6"/>
        <v>-5.1194992384576494</v>
      </c>
      <c r="H12" s="289"/>
      <c r="I12" s="298"/>
      <c r="J12" s="322"/>
    </row>
    <row r="13" spans="1:10" ht="22.15" customHeight="1">
      <c r="A13" s="257" t="s">
        <v>81</v>
      </c>
      <c r="B13" s="263" t="s">
        <v>89</v>
      </c>
      <c r="C13" s="323">
        <v>369460000</v>
      </c>
      <c r="D13" s="323">
        <v>360950000</v>
      </c>
      <c r="E13" s="323">
        <v>340300000</v>
      </c>
      <c r="F13" s="323">
        <v>249960000</v>
      </c>
      <c r="G13" s="324">
        <v>117110000</v>
      </c>
      <c r="H13" s="289"/>
      <c r="I13" s="264" t="s">
        <v>8</v>
      </c>
      <c r="J13" s="265" t="s">
        <v>8</v>
      </c>
    </row>
    <row r="14" spans="1:10" ht="22.15" customHeight="1">
      <c r="A14" s="259"/>
      <c r="B14" s="260" t="s">
        <v>79</v>
      </c>
      <c r="C14" s="292"/>
      <c r="D14" s="292">
        <f t="shared" ref="D14:G14" si="7">(D13-$C13)*100/$C13</f>
        <v>-2.3033616629675744</v>
      </c>
      <c r="E14" s="292">
        <f t="shared" si="7"/>
        <v>-7.8926000108266114</v>
      </c>
      <c r="F14" s="292">
        <f t="shared" si="7"/>
        <v>-32.344502787852541</v>
      </c>
      <c r="G14" s="325">
        <f t="shared" si="7"/>
        <v>-68.302387267904507</v>
      </c>
      <c r="H14" s="289">
        <f t="shared" ref="H14" si="8">+(+H13-$C13)*100/+$C13</f>
        <v>-100</v>
      </c>
      <c r="I14" s="292"/>
      <c r="J14" s="326"/>
    </row>
    <row r="15" spans="1:10" ht="22.15" customHeight="1">
      <c r="A15" s="261"/>
      <c r="B15" s="262" t="s">
        <v>80</v>
      </c>
      <c r="C15" s="292"/>
      <c r="D15" s="292">
        <f>(D13-C13)*100/C13</f>
        <v>-2.3033616629675744</v>
      </c>
      <c r="E15" s="292">
        <f t="shared" ref="E15:G15" si="9">(E13-D13)*100/D13</f>
        <v>-5.7210139908574593</v>
      </c>
      <c r="F15" s="292">
        <f t="shared" si="9"/>
        <v>-26.54716426682339</v>
      </c>
      <c r="G15" s="325">
        <f t="shared" si="9"/>
        <v>-53.148503760601699</v>
      </c>
      <c r="H15" s="289"/>
      <c r="I15" s="292"/>
      <c r="J15" s="326"/>
    </row>
    <row r="16" spans="1:10" ht="22.15" customHeight="1">
      <c r="A16" s="257" t="s">
        <v>82</v>
      </c>
      <c r="B16" s="258" t="s">
        <v>90</v>
      </c>
      <c r="C16" s="290">
        <v>2033922000</v>
      </c>
      <c r="D16" s="290">
        <v>2161537000</v>
      </c>
      <c r="E16" s="290">
        <v>2389431000</v>
      </c>
      <c r="F16" s="290">
        <v>2446893000</v>
      </c>
      <c r="G16" s="290">
        <v>2307861000</v>
      </c>
      <c r="H16" s="327"/>
      <c r="I16" s="290">
        <v>1056202000</v>
      </c>
      <c r="J16" s="328">
        <v>1078429000</v>
      </c>
    </row>
    <row r="17" spans="1:10" ht="22.15" customHeight="1">
      <c r="A17" s="266"/>
      <c r="B17" s="260" t="s">
        <v>79</v>
      </c>
      <c r="C17" s="292"/>
      <c r="D17" s="309">
        <f t="shared" ref="D17:G17" si="10">(D16-$C16)*100/$C16</f>
        <v>6.2743310707096933</v>
      </c>
      <c r="E17" s="309">
        <f t="shared" si="10"/>
        <v>17.478988869779666</v>
      </c>
      <c r="F17" s="309">
        <f t="shared" si="10"/>
        <v>20.304170956408356</v>
      </c>
      <c r="G17" s="310">
        <f t="shared" si="10"/>
        <v>13.468510591851604</v>
      </c>
      <c r="H17" s="289">
        <f t="shared" ref="H17" si="11">+(+H16-$C16)*100/+$C16</f>
        <v>-100</v>
      </c>
      <c r="I17" s="311"/>
      <c r="J17" s="312">
        <f>(J16-$I16)*100/$I16</f>
        <v>2.1044269940787843</v>
      </c>
    </row>
    <row r="18" spans="1:10" ht="22.15" customHeight="1">
      <c r="A18" s="267"/>
      <c r="B18" s="262" t="s">
        <v>80</v>
      </c>
      <c r="C18" s="298"/>
      <c r="D18" s="313">
        <f>(D16-C16)*100/C16</f>
        <v>6.2743310707096933</v>
      </c>
      <c r="E18" s="313">
        <f t="shared" ref="E18:G18" si="12">(E16-D16)*100/D16</f>
        <v>10.543145918853112</v>
      </c>
      <c r="F18" s="313">
        <f t="shared" si="12"/>
        <v>2.4048403155395572</v>
      </c>
      <c r="G18" s="314">
        <f t="shared" si="12"/>
        <v>-5.6819811900234294</v>
      </c>
      <c r="H18" s="289"/>
      <c r="I18" s="298"/>
      <c r="J18" s="322">
        <f>(J16-I16)*100/I16</f>
        <v>2.1044269940787843</v>
      </c>
    </row>
    <row r="19" spans="1:10" ht="22.15" customHeight="1">
      <c r="A19" s="257" t="s">
        <v>91</v>
      </c>
      <c r="B19" s="258" t="s">
        <v>92</v>
      </c>
      <c r="C19" s="290">
        <f>C16+C22</f>
        <v>2036314398.6070001</v>
      </c>
      <c r="D19" s="290">
        <f>D16+D22</f>
        <v>2162319186.4450002</v>
      </c>
      <c r="E19" s="290">
        <f>E16+E22</f>
        <v>2390071561.027</v>
      </c>
      <c r="F19" s="290">
        <f>F16+F22</f>
        <v>2447220458.5159998</v>
      </c>
      <c r="G19" s="290">
        <f>G16+G22</f>
        <v>2307948477.3449998</v>
      </c>
      <c r="H19" s="327"/>
      <c r="I19" s="290">
        <f>I16+I22</f>
        <v>1056245954.0369999</v>
      </c>
      <c r="J19" s="328">
        <f>J16+J22</f>
        <v>1078429525.918</v>
      </c>
    </row>
    <row r="20" spans="1:10" ht="22.15" customHeight="1">
      <c r="A20" s="266"/>
      <c r="B20" s="260" t="s">
        <v>79</v>
      </c>
      <c r="C20" s="292"/>
      <c r="D20" s="309">
        <f t="shared" ref="D20:G20" si="13">(D19-$C19)*100/$C19</f>
        <v>6.1878847354906146</v>
      </c>
      <c r="E20" s="309">
        <f t="shared" si="13"/>
        <v>17.372423563964272</v>
      </c>
      <c r="F20" s="309">
        <f t="shared" si="13"/>
        <v>20.178910495849358</v>
      </c>
      <c r="G20" s="310">
        <f t="shared" si="13"/>
        <v>13.33949604853842</v>
      </c>
      <c r="H20" s="289">
        <f t="shared" ref="H20" si="14">+(+H19-$C19)*100/+$C19</f>
        <v>-100</v>
      </c>
      <c r="I20" s="311"/>
      <c r="J20" s="312">
        <f>(J19-$I19)*100/$I19</f>
        <v>2.1002278679708875</v>
      </c>
    </row>
    <row r="21" spans="1:10" ht="22.15" customHeight="1">
      <c r="A21" s="267"/>
      <c r="B21" s="262" t="s">
        <v>80</v>
      </c>
      <c r="C21" s="298"/>
      <c r="D21" s="313">
        <f>(D19-C19)*100/C19</f>
        <v>6.1878847354906146</v>
      </c>
      <c r="E21" s="313">
        <f t="shared" ref="E21:G21" si="15">(E19-D19)*100/D19</f>
        <v>10.532782394464167</v>
      </c>
      <c r="F21" s="313">
        <f t="shared" si="15"/>
        <v>2.3910956651207251</v>
      </c>
      <c r="G21" s="314">
        <f t="shared" si="15"/>
        <v>-5.6910271686538145</v>
      </c>
      <c r="H21" s="289"/>
      <c r="I21" s="298"/>
      <c r="J21" s="322">
        <f>(J19-I19)*100/I19</f>
        <v>2.1002278679708875</v>
      </c>
    </row>
    <row r="22" spans="1:10" ht="22.15" customHeight="1">
      <c r="A22" s="256" t="s">
        <v>93</v>
      </c>
      <c r="B22" s="269" t="s">
        <v>94</v>
      </c>
      <c r="C22" s="329">
        <v>2392398.6069999998</v>
      </c>
      <c r="D22" s="330">
        <v>782186.44499999995</v>
      </c>
      <c r="E22" s="330">
        <v>640561.027</v>
      </c>
      <c r="F22" s="330">
        <v>327458.516</v>
      </c>
      <c r="G22" s="331">
        <v>87477.345000000001</v>
      </c>
      <c r="H22" s="289"/>
      <c r="I22" s="290">
        <v>43954.036999999997</v>
      </c>
      <c r="J22" s="291">
        <v>525.91800000000001</v>
      </c>
    </row>
    <row r="23" spans="1:10" ht="22.15" customHeight="1">
      <c r="A23" s="248"/>
      <c r="B23" s="250" t="s">
        <v>76</v>
      </c>
      <c r="C23" s="332"/>
      <c r="D23" s="309">
        <f t="shared" ref="D23:G23" si="16">(D22-$C22)*100/$C22</f>
        <v>-67.305346077724082</v>
      </c>
      <c r="E23" s="309">
        <f t="shared" si="16"/>
        <v>-73.225154657515645</v>
      </c>
      <c r="F23" s="309">
        <f t="shared" si="16"/>
        <v>-86.312543610338253</v>
      </c>
      <c r="G23" s="310">
        <f t="shared" si="16"/>
        <v>-96.343529680043815</v>
      </c>
      <c r="H23" s="333"/>
      <c r="I23" s="334"/>
      <c r="J23" s="335">
        <f>(J22-$I22)*100/$I22</f>
        <v>-98.803481919078322</v>
      </c>
    </row>
    <row r="24" spans="1:10" ht="22.15" customHeight="1">
      <c r="A24" s="248"/>
      <c r="B24" s="250" t="s">
        <v>75</v>
      </c>
      <c r="C24" s="336"/>
      <c r="D24" s="313">
        <f>(D22-C22)*100/C22</f>
        <v>-67.305346077724082</v>
      </c>
      <c r="E24" s="313">
        <f t="shared" ref="E24:G24" si="17">(E22-D22)*100/D22</f>
        <v>-18.106350334414188</v>
      </c>
      <c r="F24" s="313">
        <f t="shared" si="17"/>
        <v>-48.879419415568037</v>
      </c>
      <c r="G24" s="314">
        <f t="shared" si="17"/>
        <v>-73.28597647465061</v>
      </c>
      <c r="H24" s="337">
        <f t="shared" ref="H24" si="18">(H22-G22)*100/+G22</f>
        <v>-100</v>
      </c>
      <c r="I24" s="298"/>
      <c r="J24" s="322">
        <f>(J22-I22)*100/I22</f>
        <v>-98.803481919078322</v>
      </c>
    </row>
    <row r="25" spans="1:10" ht="22.15" customHeight="1">
      <c r="A25" s="270" t="s">
        <v>96</v>
      </c>
      <c r="B25" s="269" t="s">
        <v>97</v>
      </c>
      <c r="C25" s="338">
        <v>10473656.864</v>
      </c>
      <c r="D25" s="339">
        <v>11824515.135</v>
      </c>
      <c r="E25" s="339">
        <v>14385255.343</v>
      </c>
      <c r="F25" s="340">
        <v>13753244.338</v>
      </c>
      <c r="G25" s="341">
        <v>15595461.885</v>
      </c>
      <c r="H25" s="342"/>
      <c r="I25" s="340">
        <v>7238604.125</v>
      </c>
      <c r="J25" s="343">
        <v>10062169.234999999</v>
      </c>
    </row>
    <row r="26" spans="1:10" ht="22.15" customHeight="1">
      <c r="A26" s="248"/>
      <c r="B26" s="250" t="s">
        <v>76</v>
      </c>
      <c r="C26" s="332"/>
      <c r="D26" s="344">
        <f t="shared" ref="D26:G26" si="19">(D25-$C25)*100/+$C25</f>
        <v>12.897675458923644</v>
      </c>
      <c r="E26" s="344">
        <f t="shared" si="19"/>
        <v>37.347017663381038</v>
      </c>
      <c r="F26" s="344">
        <f t="shared" si="19"/>
        <v>31.312725980861384</v>
      </c>
      <c r="G26" s="345">
        <f t="shared" si="19"/>
        <v>48.901783660725428</v>
      </c>
      <c r="H26" s="346"/>
      <c r="I26" s="292"/>
      <c r="J26" s="312">
        <f>(J25-$I25)*100/$I25</f>
        <v>39.007038667140804</v>
      </c>
    </row>
    <row r="27" spans="1:10" ht="22.15" customHeight="1">
      <c r="A27" s="253"/>
      <c r="B27" s="254" t="s">
        <v>75</v>
      </c>
      <c r="C27" s="332"/>
      <c r="D27" s="344">
        <f>(D25-C25)*100/+C25</f>
        <v>12.897675458923644</v>
      </c>
      <c r="E27" s="344">
        <f t="shared" ref="E27:G27" si="20">(E25-D25)*100/+D25</f>
        <v>21.656196290199944</v>
      </c>
      <c r="F27" s="344">
        <f t="shared" si="20"/>
        <v>-4.3934639318553579</v>
      </c>
      <c r="G27" s="345">
        <f t="shared" si="20"/>
        <v>13.394785271937486</v>
      </c>
      <c r="H27" s="346"/>
      <c r="I27" s="292"/>
      <c r="J27" s="312">
        <f>(J25-I25)*100/I25</f>
        <v>39.007038667140804</v>
      </c>
    </row>
    <row r="28" spans="1:10" ht="22.15" customHeight="1">
      <c r="A28" s="270" t="s">
        <v>98</v>
      </c>
      <c r="B28" s="269" t="s">
        <v>99</v>
      </c>
      <c r="C28" s="347">
        <v>584262738</v>
      </c>
      <c r="D28" s="339">
        <v>643709624</v>
      </c>
      <c r="E28" s="339">
        <v>753764934</v>
      </c>
      <c r="F28" s="340">
        <v>724668006</v>
      </c>
      <c r="G28" s="341">
        <v>727920962</v>
      </c>
      <c r="H28" s="342"/>
      <c r="I28" s="340">
        <v>355227129</v>
      </c>
      <c r="J28" s="343">
        <v>358582100</v>
      </c>
    </row>
    <row r="29" spans="1:10" ht="22.15" customHeight="1">
      <c r="A29" s="248"/>
      <c r="B29" s="250" t="s">
        <v>76</v>
      </c>
      <c r="C29" s="332"/>
      <c r="D29" s="251">
        <f t="shared" ref="D29:G29" si="21">(D28-$C28)*100/+$C28</f>
        <v>10.174683773860657</v>
      </c>
      <c r="E29" s="251">
        <f t="shared" si="21"/>
        <v>29.01129662662143</v>
      </c>
      <c r="F29" s="251">
        <f t="shared" si="21"/>
        <v>24.031186462553428</v>
      </c>
      <c r="G29" s="252">
        <f t="shared" si="21"/>
        <v>24.587948992222056</v>
      </c>
      <c r="H29" s="346"/>
      <c r="I29" s="292"/>
      <c r="J29" s="312">
        <f>(J28-$I28)*100/$I28</f>
        <v>0.94445798929957292</v>
      </c>
    </row>
    <row r="30" spans="1:10" ht="22.15" customHeight="1">
      <c r="A30" s="253"/>
      <c r="B30" s="254" t="s">
        <v>75</v>
      </c>
      <c r="C30" s="336"/>
      <c r="D30" s="255">
        <f>(D28-C28)*100/+C28</f>
        <v>10.174683773860657</v>
      </c>
      <c r="E30" s="255">
        <f t="shared" ref="E30:G30" si="22">(E28-D28)*100/+D28</f>
        <v>17.097042811962059</v>
      </c>
      <c r="F30" s="255">
        <f t="shared" si="22"/>
        <v>-3.8602124730838168</v>
      </c>
      <c r="G30" s="268">
        <f t="shared" si="22"/>
        <v>0.44888914276146474</v>
      </c>
      <c r="H30" s="346"/>
      <c r="I30" s="292"/>
      <c r="J30" s="312">
        <f>(J28-I28)*100/I28</f>
        <v>0.94445798929957292</v>
      </c>
    </row>
    <row r="31" spans="1:10" ht="22.15" customHeight="1">
      <c r="A31" s="270" t="s">
        <v>101</v>
      </c>
      <c r="B31" s="269" t="s">
        <v>102</v>
      </c>
      <c r="C31" s="348">
        <f>C28/C25</f>
        <v>55.784025158225766</v>
      </c>
      <c r="D31" s="348">
        <f t="shared" ref="D31:G31" si="23">D28/D25</f>
        <v>54.438564004595023</v>
      </c>
      <c r="E31" s="348">
        <f t="shared" si="23"/>
        <v>52.398439654169159</v>
      </c>
      <c r="F31" s="348">
        <f t="shared" si="23"/>
        <v>52.690695241831314</v>
      </c>
      <c r="G31" s="349">
        <f t="shared" si="23"/>
        <v>46.67517816193233</v>
      </c>
      <c r="H31" s="350"/>
      <c r="I31" s="348">
        <f>I28/I25</f>
        <v>49.073982064186993</v>
      </c>
      <c r="J31" s="351">
        <f>J28/J25</f>
        <v>35.636659613388026</v>
      </c>
    </row>
    <row r="32" spans="1:10" ht="22.15" customHeight="1">
      <c r="A32" s="248"/>
      <c r="B32" s="250" t="s">
        <v>76</v>
      </c>
      <c r="C32" s="332"/>
      <c r="D32" s="251">
        <f t="shared" ref="D32:G32" si="24">(D31-$C31)*100/+$C31</f>
        <v>-2.4119112054292944</v>
      </c>
      <c r="E32" s="251">
        <f t="shared" si="24"/>
        <v>-6.0690950401189854</v>
      </c>
      <c r="F32" s="251">
        <f t="shared" si="24"/>
        <v>-5.5451895190792237</v>
      </c>
      <c r="G32" s="252">
        <f t="shared" si="24"/>
        <v>-16.32877328313457</v>
      </c>
      <c r="H32" s="346"/>
      <c r="I32" s="311"/>
      <c r="J32" s="312">
        <f>(J31-$I31)*100/$I31</f>
        <v>-27.381765011902711</v>
      </c>
    </row>
    <row r="33" spans="1:10" ht="22.15" customHeight="1" thickBot="1">
      <c r="A33" s="271"/>
      <c r="B33" s="272" t="s">
        <v>75</v>
      </c>
      <c r="C33" s="352"/>
      <c r="D33" s="353">
        <f>(D31-C31)*100/+C31</f>
        <v>-2.4119112054292944</v>
      </c>
      <c r="E33" s="353">
        <f t="shared" ref="E33:G33" si="25">(E31-D31)*100/+D31</f>
        <v>-3.7475719422974882</v>
      </c>
      <c r="F33" s="353">
        <f t="shared" si="25"/>
        <v>0.5577562797500224</v>
      </c>
      <c r="G33" s="354">
        <f t="shared" si="25"/>
        <v>-11.41665915070949</v>
      </c>
      <c r="H33" s="355"/>
      <c r="I33" s="356"/>
      <c r="J33" s="357">
        <f>(J31-I31)*100/I31</f>
        <v>-27.381765011902711</v>
      </c>
    </row>
    <row r="34" spans="1:10" ht="9" customHeight="1">
      <c r="A34" s="273"/>
      <c r="B34" s="274"/>
      <c r="C34" s="275"/>
      <c r="D34" s="275"/>
      <c r="E34" s="275"/>
      <c r="F34" s="275"/>
      <c r="G34" s="275"/>
      <c r="H34" s="276"/>
      <c r="I34" s="277"/>
    </row>
    <row r="35" spans="1:10" ht="22.15" customHeight="1">
      <c r="A35" s="278"/>
      <c r="B35" s="363" t="s">
        <v>157</v>
      </c>
      <c r="C35" s="363"/>
      <c r="D35" s="363"/>
      <c r="E35" s="363"/>
      <c r="F35" s="363"/>
      <c r="G35" s="363"/>
      <c r="H35" s="360"/>
      <c r="I35" s="360"/>
      <c r="J35" s="360"/>
    </row>
    <row r="36" spans="1:10" ht="22.15" customHeight="1">
      <c r="A36" s="279"/>
      <c r="B36" s="399" t="s">
        <v>158</v>
      </c>
      <c r="C36" s="361"/>
      <c r="D36" s="361"/>
      <c r="E36" s="361"/>
      <c r="F36" s="361"/>
      <c r="G36" s="361"/>
      <c r="H36" s="360"/>
      <c r="I36" s="360"/>
      <c r="J36" s="360"/>
    </row>
    <row r="37" spans="1:10" ht="22.15" customHeight="1">
      <c r="A37" s="280"/>
      <c r="B37" s="399" t="s">
        <v>159</v>
      </c>
      <c r="C37" s="361"/>
      <c r="D37" s="361"/>
      <c r="E37" s="361"/>
      <c r="F37" s="361"/>
      <c r="G37" s="361"/>
      <c r="H37" s="360"/>
      <c r="I37" s="360"/>
      <c r="J37" s="360"/>
    </row>
    <row r="38" spans="1:10" ht="22.15" customHeight="1">
      <c r="A38" s="280"/>
      <c r="B38" s="399" t="s">
        <v>160</v>
      </c>
      <c r="C38" s="360"/>
      <c r="D38" s="360"/>
      <c r="E38" s="360"/>
      <c r="F38" s="360"/>
      <c r="G38" s="360"/>
      <c r="H38" s="360"/>
      <c r="I38" s="360"/>
      <c r="J38" s="360"/>
    </row>
    <row r="39" spans="1:10" ht="22.15" customHeight="1">
      <c r="A39" s="280"/>
      <c r="B39" s="394" t="s">
        <v>161</v>
      </c>
      <c r="C39" s="363"/>
      <c r="D39" s="363"/>
      <c r="E39" s="363"/>
      <c r="F39" s="363"/>
      <c r="G39" s="363"/>
      <c r="H39" s="395"/>
      <c r="I39" s="395"/>
      <c r="J39" s="395"/>
    </row>
    <row r="40" spans="1:10" ht="22.15" customHeight="1">
      <c r="A40" s="281"/>
      <c r="B40" s="359" t="s">
        <v>162</v>
      </c>
      <c r="C40" s="361"/>
      <c r="D40" s="361"/>
      <c r="E40" s="361"/>
      <c r="F40" s="361"/>
      <c r="G40" s="361"/>
      <c r="H40" s="360"/>
      <c r="I40" s="360"/>
      <c r="J40" s="360"/>
    </row>
    <row r="41" spans="1:10" ht="22.15" customHeight="1">
      <c r="B41" s="392" t="s">
        <v>163</v>
      </c>
      <c r="C41" s="392"/>
      <c r="D41" s="392"/>
      <c r="E41" s="392"/>
      <c r="F41" s="392"/>
      <c r="G41" s="392"/>
      <c r="H41" s="360"/>
      <c r="I41" s="360"/>
      <c r="J41" s="360"/>
    </row>
    <row r="42" spans="1:10" ht="22.15" customHeight="1">
      <c r="B42" s="393" t="s">
        <v>164</v>
      </c>
      <c r="C42" s="393"/>
      <c r="D42" s="393"/>
      <c r="E42" s="393"/>
      <c r="F42" s="393"/>
      <c r="G42" s="393"/>
      <c r="H42" s="360"/>
      <c r="I42" s="360"/>
      <c r="J42" s="360"/>
    </row>
  </sheetData>
  <mergeCells count="10">
    <mergeCell ref="B41:J41"/>
    <mergeCell ref="B42:J42"/>
    <mergeCell ref="B39:J39"/>
    <mergeCell ref="B40:J40"/>
    <mergeCell ref="A1:J1"/>
    <mergeCell ref="A2:J2"/>
    <mergeCell ref="B35:J35"/>
    <mergeCell ref="B36:J36"/>
    <mergeCell ref="B37:J37"/>
    <mergeCell ref="B38:J38"/>
  </mergeCells>
  <phoneticPr fontId="10" type="noConversion"/>
  <printOptions horizontalCentered="1"/>
  <pageMargins left="0.78740157480314965" right="0.59055118110236227" top="0.94488188976377963" bottom="0.94488188976377963" header="0.51181102362204722" footer="0.51181102362204722"/>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5</vt:i4>
      </vt:variant>
    </vt:vector>
  </HeadingPairs>
  <TitlesOfParts>
    <vt:vector size="9" baseType="lpstr">
      <vt:lpstr>表1</vt:lpstr>
      <vt:lpstr>表2</vt:lpstr>
      <vt:lpstr>表3</vt:lpstr>
      <vt:lpstr>表4</vt:lpstr>
      <vt:lpstr>表1!Print_Area</vt:lpstr>
      <vt:lpstr>表2!Print_Area</vt:lpstr>
      <vt:lpstr>表3!Print_Area</vt:lpstr>
      <vt:lpstr>表4!Print_Area</vt:lpstr>
      <vt:lpstr>表3!Print_Titles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sclin</dc:creator>
  <cp:lastModifiedBy>劉于慈</cp:lastModifiedBy>
  <cp:lastPrinted>2017-01-13T10:58:23Z</cp:lastPrinted>
  <dcterms:created xsi:type="dcterms:W3CDTF">2017-01-03T00:39:54Z</dcterms:created>
  <dcterms:modified xsi:type="dcterms:W3CDTF">2017-01-23T08:18:53Z</dcterms:modified>
</cp:coreProperties>
</file>